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20" windowWidth="18960" windowHeight="11760" tabRatio="896" activeTab="12"/>
  </bookViews>
  <sheets>
    <sheet name="ส่วนที่  2บัญชีสรุปฯ" sheetId="1" r:id="rId1"/>
    <sheet name="1.1" sheetId="10" r:id="rId2"/>
    <sheet name="1.2" sheetId="40" r:id="rId3"/>
    <sheet name="2.1 " sheetId="25" r:id="rId4"/>
    <sheet name="2.2" sheetId="26" r:id="rId5"/>
    <sheet name="3.1" sheetId="16" r:id="rId6"/>
    <sheet name="3.2" sheetId="15" r:id="rId7"/>
    <sheet name="3.3" sheetId="18" r:id="rId8"/>
    <sheet name="4.1" sheetId="20" r:id="rId9"/>
    <sheet name="4.2" sheetId="42" r:id="rId10"/>
    <sheet name="5.1" sheetId="34" r:id="rId11"/>
    <sheet name="5.2" sheetId="35" r:id="rId12"/>
    <sheet name="5.3" sheetId="36" r:id="rId13"/>
    <sheet name="5.4" sheetId="37" r:id="rId14"/>
    <sheet name="5.5" sheetId="6" r:id="rId15"/>
    <sheet name="5.6" sheetId="41" r:id="rId16"/>
    <sheet name="บัญชีครุภัณฑ์(3)" sheetId="39" r:id="rId17"/>
  </sheets>
  <definedNames>
    <definedName name="_xlnm.Print_Titles" localSheetId="1">'1.1'!$5:$9</definedName>
    <definedName name="_xlnm.Print_Titles" localSheetId="2">'1.2'!$4:$8</definedName>
    <definedName name="_xlnm.Print_Titles" localSheetId="3">'2.1 '!$4:$8</definedName>
    <definedName name="_xlnm.Print_Titles" localSheetId="4">'2.2'!$4:$8</definedName>
    <definedName name="_xlnm.Print_Titles" localSheetId="5">'3.1'!$4:$8</definedName>
    <definedName name="_xlnm.Print_Titles" localSheetId="7">'3.3'!$4:$8</definedName>
    <definedName name="_xlnm.Print_Titles" localSheetId="8">'4.1'!$4:$8</definedName>
    <definedName name="_xlnm.Print_Titles" localSheetId="9">'4.2'!$4:$8</definedName>
    <definedName name="_xlnm.Print_Titles" localSheetId="10">'5.1'!$4:$8</definedName>
    <definedName name="_xlnm.Print_Titles" localSheetId="11">'5.2'!$4:$8</definedName>
    <definedName name="_xlnm.Print_Titles" localSheetId="12">'5.3'!$4:$8</definedName>
    <definedName name="_xlnm.Print_Titles" localSheetId="14">'5.5'!$5:$8</definedName>
    <definedName name="_xlnm.Print_Titles" localSheetId="15">'5.6'!$4:$8</definedName>
    <definedName name="_xlnm.Print_Titles" localSheetId="16">'บัญชีครุภัณฑ์(3)'!$6:$10</definedName>
    <definedName name="_xlnm.Print_Titles" localSheetId="0">'ส่วนที่  2บัญชีสรุปฯ'!$6:$7</definedName>
  </definedNames>
  <calcPr calcId="145621"/>
</workbook>
</file>

<file path=xl/calcChain.xml><?xml version="1.0" encoding="utf-8"?>
<calcChain xmlns="http://schemas.openxmlformats.org/spreadsheetml/2006/main">
  <c r="F36" i="1" l="1"/>
  <c r="F11" i="1"/>
  <c r="F15" i="1"/>
  <c r="F20" i="1"/>
  <c r="F27" i="1"/>
  <c r="F35" i="1"/>
  <c r="F34" i="1"/>
  <c r="F33" i="1"/>
  <c r="F32" i="1"/>
  <c r="F31" i="1"/>
  <c r="F26" i="1"/>
  <c r="F25" i="1"/>
  <c r="D36" i="1"/>
  <c r="D29" i="1" l="1"/>
  <c r="D25" i="1"/>
  <c r="D19" i="1"/>
  <c r="D18" i="1"/>
  <c r="D17" i="1"/>
  <c r="D20" i="1" s="1"/>
  <c r="D14" i="1"/>
  <c r="D10" i="1"/>
  <c r="D9" i="1"/>
  <c r="D11" i="1" s="1"/>
  <c r="F9" i="1"/>
  <c r="F29" i="1" l="1"/>
  <c r="F19" i="1"/>
  <c r="F18" i="1"/>
  <c r="F17" i="1"/>
  <c r="F10" i="1"/>
  <c r="D27" i="1"/>
  <c r="D15" i="1" l="1"/>
  <c r="D32" i="1" l="1"/>
  <c r="F14" i="1" l="1"/>
  <c r="F13" i="1"/>
  <c r="F30" i="1"/>
  <c r="D35" i="1"/>
  <c r="E25" i="1" l="1"/>
  <c r="E14" i="1"/>
  <c r="E17" i="1"/>
  <c r="E18" i="1"/>
  <c r="E19" i="1"/>
  <c r="E9" i="1" l="1"/>
  <c r="E33" i="1"/>
  <c r="E15" i="1"/>
  <c r="G9" i="1" l="1"/>
  <c r="G25" i="1"/>
  <c r="G27" i="1"/>
  <c r="G35" i="1"/>
  <c r="G11" i="1"/>
  <c r="G15" i="1"/>
  <c r="G20" i="1"/>
  <c r="G33" i="1"/>
  <c r="E20" i="1"/>
  <c r="E35" i="1"/>
  <c r="E27" i="1"/>
  <c r="E11" i="1"/>
  <c r="E36" i="1" s="1"/>
  <c r="E30" i="1"/>
  <c r="E32" i="1"/>
  <c r="E34" i="1"/>
  <c r="E29" i="1"/>
  <c r="E13" i="1"/>
  <c r="E26" i="1"/>
  <c r="E31" i="1"/>
  <c r="E10" i="1"/>
  <c r="G31" i="1" l="1"/>
  <c r="G32" i="1"/>
  <c r="G14" i="1"/>
  <c r="G10" i="1"/>
  <c r="G30" i="1"/>
  <c r="G34" i="1"/>
  <c r="G17" i="1"/>
  <c r="G13" i="1"/>
  <c r="G19" i="1"/>
  <c r="G29" i="1"/>
  <c r="G26" i="1"/>
  <c r="G18" i="1"/>
  <c r="G36" i="1" l="1"/>
</calcChain>
</file>

<file path=xl/sharedStrings.xml><?xml version="1.0" encoding="utf-8"?>
<sst xmlns="http://schemas.openxmlformats.org/spreadsheetml/2006/main" count="1979" uniqueCount="738">
  <si>
    <t>ส่วนที่ 2</t>
  </si>
  <si>
    <t>บัญชีสรุปจำนวนโครงการและงบประมาณ</t>
  </si>
  <si>
    <t>ยุทธศาสตร์/แนวทางการพัฒนา</t>
  </si>
  <si>
    <t>จำนวนโครงการ</t>
  </si>
  <si>
    <t>ที่ดำเนินการ</t>
  </si>
  <si>
    <t>คิดเป็นร้อยละ</t>
  </si>
  <si>
    <t>ของโครงการทั้งหมด</t>
  </si>
  <si>
    <t>งบประมาณ</t>
  </si>
  <si>
    <t>จำนวน</t>
  </si>
  <si>
    <t>คิดเป็นร้อยละของ</t>
  </si>
  <si>
    <t>งบประมาณทั้งหมด</t>
  </si>
  <si>
    <t>บัญชีโครงการ/กิจกรรม/งบประมาณ</t>
  </si>
  <si>
    <t>สถานที่</t>
  </si>
  <si>
    <t>ดำเนินการ</t>
  </si>
  <si>
    <t>หน่วย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</si>
  <si>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</si>
  <si>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</si>
  <si>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</si>
  <si>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</si>
  <si>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</si>
  <si>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</si>
  <si>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</si>
  <si>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</si>
  <si>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</si>
  <si>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</si>
  <si>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</si>
  <si>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</si>
  <si>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</si>
  <si>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ลำดับ</t>
  </si>
  <si>
    <t>ที่</t>
  </si>
  <si>
    <t>โครงการ/กิจกรรม</t>
  </si>
  <si>
    <t>ยุทธศาสตร์การพัฒนาด้านโครงสร้างพื้นฐาน</t>
  </si>
  <si>
    <t>รายละเอียดของโครงการ /กิจกรรม</t>
  </si>
  <si>
    <t>ไตรมาสที่ 1</t>
  </si>
  <si>
    <t>ไตรมาสที่ 2</t>
  </si>
  <si>
    <t>ไตรมาสที่ 3</t>
  </si>
  <si>
    <t>ไตรมาสที่ 4</t>
  </si>
  <si>
    <t>รวมทั้งสิ้น</t>
  </si>
  <si>
    <t>2.1  บัญชีสรุปจำนวนโครงการและงบประมาณ</t>
  </si>
  <si>
    <t>ที่มา</t>
  </si>
  <si>
    <t>แผน</t>
  </si>
  <si>
    <t>ข้อบัญญัติ</t>
  </si>
  <si>
    <t>หน้า</t>
  </si>
  <si>
    <t>ข้อ</t>
  </si>
  <si>
    <t>อบต.</t>
  </si>
  <si>
    <t>กอง</t>
  </si>
  <si>
    <t>การศึกษาฯ</t>
  </si>
  <si>
    <t>กองช่าง</t>
  </si>
  <si>
    <t>กองคลัง</t>
  </si>
  <si>
    <t>โครงการก่อสร้างถนนคอนกรีต</t>
  </si>
  <si>
    <t>เพื่อจ่ายเป็นค่าใช้จ่ายในการ</t>
  </si>
  <si>
    <t>เพื่อจ่ายเป็นค่าก่อสร้างถนนคอนกรีต</t>
  </si>
  <si>
    <t>ยาเสพติด</t>
  </si>
  <si>
    <t>พ.ศ.2564</t>
  </si>
  <si>
    <t>หมู่ที่ 4</t>
  </si>
  <si>
    <t>หมู่ที่ 1</t>
  </si>
  <si>
    <t>บัญชีจำนวนครุภัณฑ์สำหรับที่ไม่ได้ดำเนินการตามโครงการพัฒนาท้องถิ่น</t>
  </si>
  <si>
    <t>ครุภัณฑ์</t>
  </si>
  <si>
    <t>ของครุภัณฑ์</t>
  </si>
  <si>
    <t>รายละเอียด</t>
  </si>
  <si>
    <t>(บาท)</t>
  </si>
  <si>
    <t>หน่วยงานรับผิดชอบหลัก</t>
  </si>
  <si>
    <t>แผนงานบริหารทั่วไป</t>
  </si>
  <si>
    <t>2.3 บัญชีจำนวนครุภัณฑ์สำหรับที่ไม่ได้ดำเนินการตามโครงการพัฒนาท้องถิ่น</t>
  </si>
  <si>
    <t>แผนงานอุตสาหกรรมและการโยธา</t>
  </si>
  <si>
    <t>หมู่ที่ 7</t>
  </si>
  <si>
    <t>บ้านสีทน</t>
  </si>
  <si>
    <t>เสริมเหล็ก (คสล.) หมู่ 2</t>
  </si>
  <si>
    <t>หมู่ที่ 2</t>
  </si>
  <si>
    <t>บ้านโพนสวาง</t>
  </si>
  <si>
    <t>เสริมเหล็ก (คสล.) หมู่ 5</t>
  </si>
  <si>
    <t>โคกสว่าง</t>
  </si>
  <si>
    <t>หมู่ที่ 5</t>
  </si>
  <si>
    <t>บ้านนาสีนวน</t>
  </si>
  <si>
    <t>องค์การบริหารส่วนตำบลโคกสว่าง   อำเภอปลาปาก  จังหวัดนครพนม</t>
  </si>
  <si>
    <t>โครงการก่อสร้างรางระบายน้ำ</t>
  </si>
  <si>
    <t>หมู่ 8</t>
  </si>
  <si>
    <t>เพื่อจ่ายเป็นค่าก่อสร้างรางระบายน้ำ</t>
  </si>
  <si>
    <t>หมู่ที่ 8</t>
  </si>
  <si>
    <t>บ้าน</t>
  </si>
  <si>
    <t>หมู่ที่ 3</t>
  </si>
  <si>
    <t>หมู่ที่ 6</t>
  </si>
  <si>
    <t>วังกะเบา</t>
  </si>
  <si>
    <t>แผนงานเคหะและชุมชน</t>
  </si>
  <si>
    <t>เช่น ค่าป้ายโครงการ ค่าวิทยากร</t>
  </si>
  <si>
    <t>สำนักงาน</t>
  </si>
  <si>
    <t>การพัฒนาด้านเศรษฐกิจและการท่องเที่ยว</t>
  </si>
  <si>
    <t>แผนงานการเกษตร</t>
  </si>
  <si>
    <t>โครงการอนุรักษ์พันธุกรรมพืช</t>
  </si>
  <si>
    <t>อันเนื่องมาจากพระราชดำริฯ</t>
  </si>
  <si>
    <t>เพื่อจ่ายเป็นค่าใช้จ่ายตาม</t>
  </si>
  <si>
    <t>แผนงานสร้างความเข้มแข็งของชุมชน</t>
  </si>
  <si>
    <t>โครงการกิจกรรมแก้ไขปัญหา</t>
  </si>
  <si>
    <t>ยาเสพติด เช่น ค่าป้าย ค่า</t>
  </si>
  <si>
    <t>(งานป้องกันฯ)</t>
  </si>
  <si>
    <t>โครงการฝึกอบรมส่งเสริมอาชีพ</t>
  </si>
  <si>
    <t>เพื่อจ่ายเป็นค่าใช้จ่ายตามโครงการ</t>
  </si>
  <si>
    <t>ฝึกอบรมส่งเสริมอาชีพ ดังนี้</t>
  </si>
  <si>
    <t>สวัสดิการ</t>
  </si>
  <si>
    <t>สังคม</t>
  </si>
  <si>
    <t>อื่น ๆ ที่เกี่ยวข้อง</t>
  </si>
  <si>
    <t>ยุทธศาสตร์การพัฒนาด้านสาธารณสุขและสิ่งแวดล้อม</t>
  </si>
  <si>
    <t>แผนงานสาธารณสุข</t>
  </si>
  <si>
    <t>หมู่ที่ 1-8</t>
  </si>
  <si>
    <t>โครงการควบคุมโรคขาดสาร</t>
  </si>
  <si>
    <t>ไอโอดีนของสมเด็จพระเทพ</t>
  </si>
  <si>
    <t>รัตนราชสุดาฯ สยามบรมราช</t>
  </si>
  <si>
    <t>กุมารี หมู่ 1</t>
  </si>
  <si>
    <t>เพื่อจ่ายเป็นเงินอุดหนุนสำหรับ</t>
  </si>
  <si>
    <t>ดำเนินงานตามแนวทางโครงการ</t>
  </si>
  <si>
    <t>พระราชดำริด้านสาธารณสุข</t>
  </si>
  <si>
    <t>แก่คณะกรรมการหมู่บ้าน หมู่ที่ 1</t>
  </si>
  <si>
    <t xml:space="preserve">หมู่ที่ 1 </t>
  </si>
  <si>
    <t>กุมารี หมู่ 2</t>
  </si>
  <si>
    <t>แก่คณะกรรมการหมู่บ้าน หมู่ที่ 2</t>
  </si>
  <si>
    <t>โพนสวาง</t>
  </si>
  <si>
    <t>กุมารี หมู่ 3</t>
  </si>
  <si>
    <t>แก่คณะกรรมการหมู่บ้าน หมู่ที่ 3</t>
  </si>
  <si>
    <t>กุมารี หมู่ 4</t>
  </si>
  <si>
    <t>แก่คณะกรรมการหมู่บ้าน หมู่ที่ 4</t>
  </si>
  <si>
    <t>บ้านวังกะเบา</t>
  </si>
  <si>
    <t>กุมารี หมู่ 5</t>
  </si>
  <si>
    <t>แก่คณะกรรมการหมู่บ้าน หมู่ที่ 5</t>
  </si>
  <si>
    <t>บ้านนาสีนวล</t>
  </si>
  <si>
    <t>นาสีนวล</t>
  </si>
  <si>
    <t>แก่คณะกรรมการหมู่บ้าน หมู่ที่ 6</t>
  </si>
  <si>
    <t>กุมารี หมู่ 6</t>
  </si>
  <si>
    <t>กุมารี หมู่ 7</t>
  </si>
  <si>
    <t>แก่คณะกรรมการหมู่บ้าน หมู่ที่ 7</t>
  </si>
  <si>
    <t>กุมารี หมู่ 8</t>
  </si>
  <si>
    <t>แก่คณะกรรมการหมู่บ้าน หมู่ที่ 8</t>
  </si>
  <si>
    <t>บ้านโคกสว่าง</t>
  </si>
  <si>
    <t xml:space="preserve">แก่คณะกรรมการหมู่บ้าน หมู่ที่ 5  </t>
  </si>
  <si>
    <t>ในชุมชน</t>
  </si>
  <si>
    <t>อาหารกลางวัน ค่าอาหารว่าง</t>
  </si>
  <si>
    <t>โครงการฝึกอบรมเสริมสร้าง</t>
  </si>
  <si>
    <t>เพื่อเป็นค่าใช้จ่ายตามโครงการ</t>
  </si>
  <si>
    <t>ฝึกอบรมเสริมสร้างความรู้และ</t>
  </si>
  <si>
    <t>แผนงานการศึกษา</t>
  </si>
  <si>
    <t>สนับสนุนค่าใช้จ่ายในการจัด</t>
  </si>
  <si>
    <t>การศึกษาสำหรับ ศพด. (ค่า</t>
  </si>
  <si>
    <t>หนังสือเรียน อุปกรณ์การเรียน</t>
  </si>
  <si>
    <t>ค่าเครื่องแบบนักเรียนและค่า</t>
  </si>
  <si>
    <t>กิจกรรมพัฒนาผู้เรียน)</t>
  </si>
  <si>
    <t>บริหารสถานศึกษา ดังนี้</t>
  </si>
  <si>
    <t xml:space="preserve"> -ค่าหนังสือเรียน สำหรับ</t>
  </si>
  <si>
    <t>เด็กเล็กในศูนย์พัฒนาเด็กเล็ก</t>
  </si>
  <si>
    <t>ศพด.</t>
  </si>
  <si>
    <t>ทุกแห่ง</t>
  </si>
  <si>
    <t xml:space="preserve"> -ค่าอุปกรณ์การเรียน สำหรับ</t>
  </si>
  <si>
    <t xml:space="preserve"> -ค่าเครื่องแบบนักเรียน สำหรับ</t>
  </si>
  <si>
    <t xml:space="preserve"> -ค่ากิจกรรมพัฒนาผู้เรียน</t>
  </si>
  <si>
    <t>สำหรับเด็กเล็กในศูนย์พัฒนา</t>
  </si>
  <si>
    <t>สนับสนุนค่าใช้จ่ายบริหาร</t>
  </si>
  <si>
    <t>สถานศึกษา (ค่าจัดการเรียน</t>
  </si>
  <si>
    <t>การสอน)</t>
  </si>
  <si>
    <t xml:space="preserve"> -ค่าจัดการเรียนการสอน</t>
  </si>
  <si>
    <t>27/67</t>
  </si>
  <si>
    <t>เด็กศูนย์พัฒนาเด็กเล็ก</t>
  </si>
  <si>
    <t>ธรรมิการาม</t>
  </si>
  <si>
    <t>อุดหนุนอาหารกลางวันโรงเรียน</t>
  </si>
  <si>
    <t>โรงเรียนบ้านโคกสว่าง</t>
  </si>
  <si>
    <t>เพื่อจ่ายเป็นเงินอุดหนุน</t>
  </si>
  <si>
    <t>อาหารกลางวันโรงเรียนบ้าน</t>
  </si>
  <si>
    <t xml:space="preserve">ต่อวัน จำนวน 200 วัน </t>
  </si>
  <si>
    <t>ร.ร.บ้าน</t>
  </si>
  <si>
    <t>โรงเรียนบ้านวังกะเบา</t>
  </si>
  <si>
    <t>โรงเรียนบ้านศรีธน</t>
  </si>
  <si>
    <t>ศรีธน</t>
  </si>
  <si>
    <t>โครงการแข่งขันทักษะทาง</t>
  </si>
  <si>
    <t>โครงการเด็กไทย กล้าคิด กล้าทำ</t>
  </si>
  <si>
    <t>องค์การบริหารส่วนตำบลปลาปาก   อำเภอปลาปาก  จังหวัดนครพนม</t>
  </si>
  <si>
    <t>แผนงานการศาสนา วัฒนธรรมและนันทนาการ</t>
  </si>
  <si>
    <t>โครงการแข่งขันกีฬาต้าน</t>
  </si>
  <si>
    <t>เพื่อจ่ายตามโครงการแข่งขันกีฬา</t>
  </si>
  <si>
    <t>ต้านยาเสพติด สำหรับเยาวชนและ</t>
  </si>
  <si>
    <t>อุดหนุนสภาวัฒนธรรมตำบล</t>
  </si>
  <si>
    <t>เพื่อจ่ายเป็นเงินอุดหนุนสภา</t>
  </si>
  <si>
    <t>วัฒนธรรมตำบลโคกสว่าง ตาม</t>
  </si>
  <si>
    <t>โครงการจัดทำกิจกรรมสภา</t>
  </si>
  <si>
    <t>วัฒนธรรมตำบลโคกสว่าง</t>
  </si>
  <si>
    <t>อุดหนุนสภาวัฒนธรรม</t>
  </si>
  <si>
    <t>อำเภอปลาปาก</t>
  </si>
  <si>
    <t>เพื่อจ่ายเป็นเงินอุดหนุนสภาวัฒนธรรม</t>
  </si>
  <si>
    <t>อำเภอปลาปาก ตามโครงการ</t>
  </si>
  <si>
    <t>ส่งเสริมและอนุรักษ์ประเพณี</t>
  </si>
  <si>
    <t>ไหลเรือไปจังหวัดนครพนม</t>
  </si>
  <si>
    <t>ยุทธศาสตร์การพัฒนาด้านสังคม</t>
  </si>
  <si>
    <t>แผนงานบริหารงานทั่วไป</t>
  </si>
  <si>
    <t>โครงการอบรมส่งเสริมคุณธรรม</t>
  </si>
  <si>
    <t>จริยธรรมบุคลากรท้องถิ่น</t>
  </si>
  <si>
    <t>เพื่อจ่ายเป็นเงินอุดหนุนองค์การ</t>
  </si>
  <si>
    <t>โครงการจัดตั้งศูนย์ปฏิบัติการ</t>
  </si>
  <si>
    <t>ร่วมในการช่วยเหลือประชาชน</t>
  </si>
  <si>
    <t>ตามอำนาจหน้าที่ขององค์กร</t>
  </si>
  <si>
    <t>ปกครองส่วนท้องถิ่นระดับอำเภอ</t>
  </si>
  <si>
    <t>รัฐพิธี "23 ตุลาคม วันปิย</t>
  </si>
  <si>
    <t>มหาราช"</t>
  </si>
  <si>
    <t>เพื่อจ่ายเป็นเงินอุดหนุนเทศบาล</t>
  </si>
  <si>
    <t>จัดงานรัฐพิธี "23 ตุลาคม</t>
  </si>
  <si>
    <t>วันปิยมหาราช"</t>
  </si>
  <si>
    <t>ตำบลปลาปาก ตามโครงการ</t>
  </si>
  <si>
    <t>จัดกิจกรรมเนื่องในโอกาสวัน</t>
  </si>
  <si>
    <t>เฉลิมพระชนมพรรษา สมเด็จ</t>
  </si>
  <si>
    <t>พระนางเจ้าฯ พระบรมราชินี</t>
  </si>
  <si>
    <t>เฉลิมพระชนมพรรษา พระบาท</t>
  </si>
  <si>
    <t>สมเด็จพระเจ้าอยู่หัว</t>
  </si>
  <si>
    <t>เฉลิมพระชนมพรรษาสมเด็จ</t>
  </si>
  <si>
    <t>ชนนีพันปีหลวง</t>
  </si>
  <si>
    <t>จัดกิจกรรมพิธีบำเพ็ญกุศลวัน</t>
  </si>
  <si>
    <t>พระบาทสมเด็จพระปรมินทร</t>
  </si>
  <si>
    <t>มหาภูมิพลอดุลยเดช บรมนาถ</t>
  </si>
  <si>
    <t>บพิตร วันชาติและวันพ่อ</t>
  </si>
  <si>
    <t>แห่งชาติ</t>
  </si>
  <si>
    <t>พระปรมินทรมหาภูมิพลอดุลยเดช</t>
  </si>
  <si>
    <t>บรมนาถบพิตร</t>
  </si>
  <si>
    <t>จัดกิจกรรมวันคล้ายวันเฉลิม</t>
  </si>
  <si>
    <t>พระชนมพรรษา พระบาทสมเด็จ</t>
  </si>
  <si>
    <t>บรมนาถบพิตร วันชาติและวัน</t>
  </si>
  <si>
    <t>พ่อแห่งชาติ</t>
  </si>
  <si>
    <t>องค์การบริหารส่วนตำบลโคกสว่าง  อำเภอปลาปาก จังหวัดนครพนม</t>
  </si>
  <si>
    <t>แผนงานสร้างความแข้มแข็งของชุมชน</t>
  </si>
  <si>
    <t>ความรู้และพัฒนาคุณภาพชีวิต</t>
  </si>
  <si>
    <t>ผู้สูงอายุ</t>
  </si>
  <si>
    <t>ยุทธศาตร์ด้านการพัฒนาสังคม</t>
  </si>
  <si>
    <t>แผนงานการรักษาความสงบภายใน</t>
  </si>
  <si>
    <t>โครงการป้องกันไฟป่า</t>
  </si>
  <si>
    <t>ป้องกันไฟป่า เช่น ค่าป้าย ค่า</t>
  </si>
  <si>
    <t>โครงการป้องกันและลด</t>
  </si>
  <si>
    <t>อุบัติเหตุทางถนน เช่น ค่าป้าย</t>
  </si>
  <si>
    <t>โครงการฝึกอบรมป้องกันและ</t>
  </si>
  <si>
    <t>โครงการให้บริการระบบ</t>
  </si>
  <si>
    <t>การแพทย์ฉุกเฉิน อบต.</t>
  </si>
  <si>
    <t>แผนงานสังคมสงเคราะห์</t>
  </si>
  <si>
    <t>องค์การบริหารส่วนตำบลโคกสว่าง   อำเภอปลปาก  จังหวัดนครพนม</t>
  </si>
  <si>
    <t>ค่าอาหารกลางวัน ค่าอาหารว่าง</t>
  </si>
  <si>
    <t>แผนงานงบกลาง</t>
  </si>
  <si>
    <t>เงินสมทบกองทุนสวัสดิการ</t>
  </si>
  <si>
    <t>ชุมชน</t>
  </si>
  <si>
    <t>เพื่อจ่ายเป็นเงินสมทบกองทุน</t>
  </si>
  <si>
    <t>สวัสดิการชุมชนตำบลโคกสว่าง</t>
  </si>
  <si>
    <t>เบี้ยยังชีพผู้สูงอายุ</t>
  </si>
  <si>
    <t>ดำเนินการเพื่อรองรับการจัด</t>
  </si>
  <si>
    <t>สวัสดิการให้แก่ผู้สูงอายุที่มี</t>
  </si>
  <si>
    <t>อายุ 60 ปีบริบูรณ์ขึ้นไป ที่มี</t>
  </si>
  <si>
    <t>คุณสมบัติครบถ้วน</t>
  </si>
  <si>
    <t>สวัสดิการเบี้ยความพิการให้แก่</t>
  </si>
  <si>
    <t>คนพิการที่มีสิทธิตามหลักเกณฑ์</t>
  </si>
  <si>
    <t>ที่กำหนดที่ได้แสดงความจำนง</t>
  </si>
  <si>
    <t>โดยการขอขึ้นทะเบียนเพื่อขอรับ</t>
  </si>
  <si>
    <t>เงินเบี้ยยังชีพความพิการไว้กับ</t>
  </si>
  <si>
    <t>องค์กรปกครองส่วนท้องถิ่นแล้ว</t>
  </si>
  <si>
    <t>ฯลฯ</t>
  </si>
  <si>
    <t>เครื่องคอมพิวเตอร์</t>
  </si>
  <si>
    <t>ประมวลผล</t>
  </si>
  <si>
    <t>ยุทธศาสตร์การพัฒนาด้านเศรษฐกิจและการท่องเที่ยว</t>
  </si>
  <si>
    <t>ยุทธศาสตร์การพัฒนาด้านการศึกษา ศาสนา วัฒนธรรมและนันทนาการ</t>
  </si>
  <si>
    <t>ยุทธศาสตร์การพัฒนาด้านการพัฒนาสังคม</t>
  </si>
  <si>
    <t>แผนงานสร้างควมเข้มแข็งของชุมชน</t>
  </si>
  <si>
    <t>แผนงานรักษาความสงบภายใน</t>
  </si>
  <si>
    <t>ประเภทครุภัณฑ์คอมพิวเตอร์</t>
  </si>
  <si>
    <t>ประกาศ ณ วันที่ 12 พฤษภาคม 2563</t>
  </si>
  <si>
    <t>สป.</t>
  </si>
  <si>
    <t>กองสวัสดิการฯ</t>
  </si>
  <si>
    <t>กองการศึกษาฯ</t>
  </si>
  <si>
    <t>สป./กองคลัง</t>
  </si>
  <si>
    <t xml:space="preserve"> -7-</t>
  </si>
  <si>
    <t xml:space="preserve"> -8-</t>
  </si>
  <si>
    <t xml:space="preserve"> -9-</t>
  </si>
  <si>
    <t>2.2 บัญชีโครงการ/กิจกรรม/งบประมาณ</t>
  </si>
  <si>
    <t xml:space="preserve">  -10-</t>
  </si>
  <si>
    <t xml:space="preserve"> -11-</t>
  </si>
  <si>
    <t xml:space="preserve"> -12-</t>
  </si>
  <si>
    <t xml:space="preserve"> -13-</t>
  </si>
  <si>
    <t xml:space="preserve"> -14-</t>
  </si>
  <si>
    <t xml:space="preserve"> -15-</t>
  </si>
  <si>
    <t xml:space="preserve"> -16-</t>
  </si>
  <si>
    <t xml:space="preserve"> -17-</t>
  </si>
  <si>
    <t xml:space="preserve"> -18-</t>
  </si>
  <si>
    <t xml:space="preserve"> -19-</t>
  </si>
  <si>
    <t xml:space="preserve"> -20-</t>
  </si>
  <si>
    <t xml:space="preserve"> -21-</t>
  </si>
  <si>
    <t xml:space="preserve"> -22-</t>
  </si>
  <si>
    <t xml:space="preserve"> -23-</t>
  </si>
  <si>
    <t xml:space="preserve"> -24-</t>
  </si>
  <si>
    <t xml:space="preserve"> -25-</t>
  </si>
  <si>
    <t xml:space="preserve"> -26-</t>
  </si>
  <si>
    <t xml:space="preserve"> -27-</t>
  </si>
  <si>
    <t xml:space="preserve"> -28-</t>
  </si>
  <si>
    <t xml:space="preserve"> -29-</t>
  </si>
  <si>
    <t xml:space="preserve"> -30-</t>
  </si>
  <si>
    <t xml:space="preserve"> -31-</t>
  </si>
  <si>
    <t xml:space="preserve"> -32-</t>
  </si>
  <si>
    <t xml:space="preserve"> -35-</t>
  </si>
  <si>
    <t xml:space="preserve"> -36-</t>
  </si>
  <si>
    <t xml:space="preserve"> -37-</t>
  </si>
  <si>
    <t xml:space="preserve"> -38-</t>
  </si>
  <si>
    <t xml:space="preserve"> -39-</t>
  </si>
  <si>
    <t xml:space="preserve"> -40-</t>
  </si>
  <si>
    <t xml:space="preserve"> -41-</t>
  </si>
  <si>
    <t xml:space="preserve"> -42-</t>
  </si>
  <si>
    <t>เบี้ยยังชีพผู้ป่วยเอดส์</t>
  </si>
  <si>
    <t>ดำเนินการเพื่อรองรับการสงเคราะห์</t>
  </si>
  <si>
    <t>เบี้ยยังชีพแก่ผู้ป่วยเอดส์ที่แพทย์</t>
  </si>
  <si>
    <t>ได้รับรองและทำการวินิจฉัยแล้ว</t>
  </si>
  <si>
    <t>และมีความยากจน หรือถูกทอดทิ้ง</t>
  </si>
  <si>
    <t>ขาดผู้อุปการะดูแล ไม่สามารถ</t>
  </si>
  <si>
    <t>ประกอบอาชีพเลี้ยงตนเองได้</t>
  </si>
  <si>
    <t>โดยผู้ป่วยเอดส์ที่มีสิทธิจะได้รับ</t>
  </si>
  <si>
    <t>เบี้ยยังชีพคนละ 500 บาทต่อเดือน</t>
  </si>
  <si>
    <t>อุดหนุนโครงการจัดงาน</t>
  </si>
  <si>
    <t>อุดหนุนโครงการจัดกิจกรรม</t>
  </si>
  <si>
    <t>เนื่องในโอกาสวันเฉลิมพระชนม</t>
  </si>
  <si>
    <t xml:space="preserve">พรรษาสมเด็จพระนางเจ้าฯ </t>
  </si>
  <si>
    <t>พระบรมราชินี</t>
  </si>
  <si>
    <t>พรรษาพระบาทสมเด็จพระเจ้า</t>
  </si>
  <si>
    <t>อยู่หัว</t>
  </si>
  <si>
    <t>พระบรมราชินีนาถ พระบรมราช</t>
  </si>
  <si>
    <t>พระบรมราชชนนีพันปีหลวง</t>
  </si>
  <si>
    <t>อุดหนุนโครงการจัดกิจกรรมพิธี</t>
  </si>
  <si>
    <t>บำเพ็ญกุศลวันคล้ายสวรรคต</t>
  </si>
  <si>
    <t>พระบาทสมเด็จพระปรมินทรมหา</t>
  </si>
  <si>
    <t>ภูมิพลอดุยเดช บรมนาถบพิตร</t>
  </si>
  <si>
    <t>คล้ายสวรรคตพระบาทสมเด็จ</t>
  </si>
  <si>
    <t>วันคล้ายวันเฉลิมพระชนมพรรษา</t>
  </si>
  <si>
    <t xml:space="preserve"> -43-</t>
  </si>
  <si>
    <t xml:space="preserve"> -44-</t>
  </si>
  <si>
    <t xml:space="preserve"> -45-</t>
  </si>
  <si>
    <t>สป./กองสวัสดิการฯ</t>
  </si>
  <si>
    <t>ที่ทำการ</t>
  </si>
  <si>
    <t>โรงเรียน</t>
  </si>
  <si>
    <t>ในเขตพื้นที่/</t>
  </si>
  <si>
    <t>ตำบล</t>
  </si>
  <si>
    <t>อำเภอ</t>
  </si>
  <si>
    <t>ปลาปาก</t>
  </si>
  <si>
    <t>วัดป่ามหาชัย</t>
  </si>
  <si>
    <t>ท้องถิ่นอำเภอ</t>
  </si>
  <si>
    <t>ที่ว่าการ</t>
  </si>
  <si>
    <t>แผนการดำเนินงาน  ประจำปีงบประมาณ พ.ศ. 2565</t>
  </si>
  <si>
    <t>แผนการดำเนินงาน  ประจำปีงบประมาณ พ.ศ.2565</t>
  </si>
  <si>
    <t xml:space="preserve">แผนการดำเนินงาน  ประจำปีงบประมาณ พ.ศ.2565 </t>
  </si>
  <si>
    <t>ค่าใช้จ่ายในการทดสอบน้ำเพื่อ</t>
  </si>
  <si>
    <t>การอุปโภคบริโภค</t>
  </si>
  <si>
    <t>เพื่อจ่ายเป็นค่าใช้จ่ายในการทดสอบ</t>
  </si>
  <si>
    <t>น้ำเพื่อการอุปโภคบริโภค และอื่น ๆ</t>
  </si>
  <si>
    <t>ที่เกี่ยวข้อง</t>
  </si>
  <si>
    <t>ค่าใช้จ่ายในการออกแบบ รับรอง</t>
  </si>
  <si>
    <t>แบบก่อสร้าง</t>
  </si>
  <si>
    <t>ออกแบบ และรับรองแบบก่อสร้าง</t>
  </si>
  <si>
    <t>ต่าง ๆ และอื่น ๆ ที่เกี่ยวข้อง</t>
  </si>
  <si>
    <t>โครงการก่อสร้างอาคารศูนย์</t>
  </si>
  <si>
    <t>เพื่อจ่ายเป็นค่าก่อสร้างอาคาร</t>
  </si>
  <si>
    <t>ศูนย์พัฒนาเด็กเล็ก ขนาดกว้าง</t>
  </si>
  <si>
    <t xml:space="preserve">9 เมตร ยาว 24.50 เมตร </t>
  </si>
  <si>
    <t>สูง 3 เมตร ตามแบบแปลนประมาณ</t>
  </si>
  <si>
    <t>ราคาที่ อบต.โคกสว่างกำหนด</t>
  </si>
  <si>
    <t>ศพด.วัด</t>
  </si>
  <si>
    <t>75/79</t>
  </si>
  <si>
    <t>พ.2</t>
  </si>
  <si>
    <t>73/79</t>
  </si>
  <si>
    <t>พัฒนาเด็กเล็กวัดวังทอง</t>
  </si>
  <si>
    <t>วังทอง</t>
  </si>
  <si>
    <t>เสริมเหล็ก (คสล.) หมู่ 2 สายบ้าน</t>
  </si>
  <si>
    <t>นางบัวผัน กวานสูงถึงบ้านนาย</t>
  </si>
  <si>
    <t>อนุชา น้อยสีมุม กว้าง 4 เมตร ยาว</t>
  </si>
  <si>
    <t>140 เมตร หนา 0.15 เมตร ตาม</t>
  </si>
  <si>
    <t>แบบแปลนประมาณราคาที่ อบต.</t>
  </si>
  <si>
    <t>โคกสว่างกำหนด</t>
  </si>
  <si>
    <t>ก.2</t>
  </si>
  <si>
    <t>76/79</t>
  </si>
  <si>
    <t>เสริมเหล็ก (คสล.) หมู่ 5 สายบ้าน</t>
  </si>
  <si>
    <t>นางรุ่งนภา ศรีสม กว้าง 4 เมตร</t>
  </si>
  <si>
    <t>ยาว 150 เมตร หนา 0.15 เมตร</t>
  </si>
  <si>
    <t xml:space="preserve">ตามแบบแปลนประมาณราคาที่ </t>
  </si>
  <si>
    <t>อบต.โคกสว่างกำหนด</t>
  </si>
  <si>
    <t>เสริมเหล็ก (คสล.) หมู่ 6</t>
  </si>
  <si>
    <t>เสริมเหล็ก (คสล.) หมู่ 6 สาย</t>
  </si>
  <si>
    <t>หน้าบ้านนางรื่นเริงถึงหลังบ้าน</t>
  </si>
  <si>
    <t>กำนัน ขนาดถนนคอนกรีต กว้าง</t>
  </si>
  <si>
    <t xml:space="preserve">4 เมตร ยาว 1428 เมตร หนา </t>
  </si>
  <si>
    <t>0.15 เมตร ตามแบบแปลน</t>
  </si>
  <si>
    <t>ประมาณราคาที่ อบต.โคกสว่าง</t>
  </si>
  <si>
    <t>กำหนด</t>
  </si>
  <si>
    <t>เสริมเหล็ก (คสล.) หมู่ 7</t>
  </si>
  <si>
    <t>เสริมเหล็ก (คสล.) หมู่ 7 สายบ้าน</t>
  </si>
  <si>
    <t>นายปริญญา เชื้อมอญยาวถึงวัดป่า</t>
  </si>
  <si>
    <t>ศรีธน ขนาดถนนคอนกรีต กว้าง</t>
  </si>
  <si>
    <t xml:space="preserve">4 เมตร ยาว 200 เมตร หนา </t>
  </si>
  <si>
    <t>ประมาณราคาที่ อบต.โคกสว่างกำหนด</t>
  </si>
  <si>
    <t>หมู่ 1</t>
  </si>
  <si>
    <t>หมู่ 1 สายบ้านนายกาศ วงศ์คำจันทร์</t>
  </si>
  <si>
    <t>ถึงบ้านายนวม ใจเที่ยง ขนาดราง</t>
  </si>
  <si>
    <t xml:space="preserve">ระบายน้ำ กว้าง 0.40 เมตร ยาว </t>
  </si>
  <si>
    <t>94 เมตร ลึก 0.40 เมตร ตาม</t>
  </si>
  <si>
    <t>77/79</t>
  </si>
  <si>
    <t>หมู่ 4</t>
  </si>
  <si>
    <t>หมู่ 4 สายหน้าโรงเรียนบ้านวังกะเบา</t>
  </si>
  <si>
    <t>ถึงบ้านนางนิดา เบ้าบาง ขนาดราง</t>
  </si>
  <si>
    <t xml:space="preserve">กว้าง 0.40 เมตร ยาว 128 เมตร </t>
  </si>
  <si>
    <t>ลึก 0.40 เมตร ตามแบบแปลน</t>
  </si>
  <si>
    <t xml:space="preserve">แบบแปลนประมาณราคาที่ </t>
  </si>
  <si>
    <t>หมู่ 8 สายซอยสี่ถึงบ้านนายพีระพงษ์</t>
  </si>
  <si>
    <t xml:space="preserve"> ขนาดรางระบายน้ำกว้าง 0.40 </t>
  </si>
  <si>
    <t xml:space="preserve">เมตร ยาว 150 เมตร ลึก 0.40 </t>
  </si>
  <si>
    <t>เมตร ตามแบบแปลนประมาณ</t>
  </si>
  <si>
    <t>โครงการปรับปรุงถนนลูกรัง</t>
  </si>
  <si>
    <t>หมู่ 3</t>
  </si>
  <si>
    <t>เพื่อจ่ายเป็นค่าปรับปรุงถนนลูกรัง</t>
  </si>
  <si>
    <t>หมู่ 3 สายบ้านสีทนถึงบ้านวังกะเบา</t>
  </si>
  <si>
    <t>ขนาดถนนกว้าง 4 เมตร ยาว 960</t>
  </si>
  <si>
    <t>เมตร หนา 0.20 เมตร ตามแบบแปลน</t>
  </si>
  <si>
    <t>ค่าชดเชยสัญญาแบบปรับราคาได้</t>
  </si>
  <si>
    <t>(ค่า K)</t>
  </si>
  <si>
    <t>เพื่อจ่ายเป็นค่าคำนวณหรือลดค่างาน</t>
  </si>
  <si>
    <t xml:space="preserve">ตามตามสัญญาแบบปรับราคาได้ </t>
  </si>
  <si>
    <t xml:space="preserve">ค่า (K) </t>
  </si>
  <si>
    <t>โครงการส่งเสริมเกษตรอินทรีย์</t>
  </si>
  <si>
    <t>ค่าวัสดุอบรม และอื่น ๆ ที่</t>
  </si>
  <si>
    <t>เกี่ยวข้อง</t>
  </si>
  <si>
    <t>78/79</t>
  </si>
  <si>
    <t>โครงการสนับสนุน อนุรักษ์</t>
  </si>
  <si>
    <t>ฟื้นฟูทรัพยากรธรรมชาติ</t>
  </si>
  <si>
    <t>สิ่งแวดล้อมแหล่งท่องเที่ยว</t>
  </si>
  <si>
    <t>พัฒนาและปรับปรุงภูมิทัศน์</t>
  </si>
  <si>
    <t>ในชุมชน เช่น ค่าป้ายโครงการ</t>
  </si>
  <si>
    <t>ค่าป้ายประชาสัมพันธ์ ค่าน้ำดื่ม</t>
  </si>
  <si>
    <t>และอื่น ๆ ที่เกี่ยวข้อง</t>
  </si>
  <si>
    <t>79/79</t>
  </si>
  <si>
    <t>ความรู้ลดขยะในชุมชน</t>
  </si>
  <si>
    <t>เสริมสร้างความรู้ลดขยะในชุมชน</t>
  </si>
  <si>
    <t>เช่น ค่าป้ายโครงการ ค่าอาหาร</t>
  </si>
  <si>
    <t>กลางวัน ค่าอาหารว่างและเครื่องดื่ม</t>
  </si>
  <si>
    <t>65/79</t>
  </si>
  <si>
    <t>โครงการส่งเสริมการคัดแยก</t>
  </si>
  <si>
    <t>ขยะในตำบลโคกสว่าง</t>
  </si>
  <si>
    <t>ส่งเสริมการคัดแยกขยะในตำบล</t>
  </si>
  <si>
    <t>โคกสว่าง เช่น ค่าป้ายโครงการ</t>
  </si>
  <si>
    <t>และเครื่องดื่ม และอื่น ๆ ที่เกี่ยวข้อง</t>
  </si>
  <si>
    <t>66/79</t>
  </si>
  <si>
    <t>พ.ศ.2565</t>
  </si>
  <si>
    <t>โครงการป้องกันและควบคุม</t>
  </si>
  <si>
    <t>โรคไข้เลือดออก</t>
  </si>
  <si>
    <t>โครงการป้องกันและควบคุมโรค</t>
  </si>
  <si>
    <t>ไข้เลือดออก เช่น ค่าน้ำยาเคมี</t>
  </si>
  <si>
    <t>ค่าทรายกำจัดลูกน้ำยุงลาย</t>
  </si>
  <si>
    <t>และเอื่น ๆ ที่เกี่ยวข้อง</t>
  </si>
  <si>
    <t>46/79</t>
  </si>
  <si>
    <t>โรคติดต่อและโรคระบาดใน</t>
  </si>
  <si>
    <t>โรคติดต่อและระบาดในชุมชน</t>
  </si>
  <si>
    <t>เช่น ค่าป้ายโครงการ ค่าป้าย</t>
  </si>
  <si>
    <t>ประชาสัมพันธ์ ค่าน้ำยาเคมี</t>
  </si>
  <si>
    <t>ค่าถุงมือยาง ฯลฯ</t>
  </si>
  <si>
    <t>โครงการสัตว์ปลอดโรค</t>
  </si>
  <si>
    <t>คนปลอดภัยจากโรคพิษสุนัขบ้า</t>
  </si>
  <si>
    <t>ตามพระปณิธานฯ</t>
  </si>
  <si>
    <t>โครงการสัตว์ปลอดโรคคนปลอดภัย</t>
  </si>
  <si>
    <t>จากโรคพิษสุนัขบ้า ตามพระปณิธานฯ</t>
  </si>
  <si>
    <t>เช่น ค่าป้ายโครงการ ค่าสำรวจ</t>
  </si>
  <si>
    <t>และขึ้นทะเบียนสัตว์ ค่าจัดซื้อ</t>
  </si>
  <si>
    <t>วัคซีน และอื่น ๆ ที่เกี่ยวข้อง</t>
  </si>
  <si>
    <t>โครงการให้บริการระบบการแพทย์</t>
  </si>
  <si>
    <t>ฉุกเฉิน อบต.โคกสว่าง เช่น</t>
  </si>
  <si>
    <t>ค่าจ้างเหมาบริการกู้ชีพ และ</t>
  </si>
  <si>
    <t>47/79</t>
  </si>
  <si>
    <t>49/79</t>
  </si>
  <si>
    <t>50/79</t>
  </si>
  <si>
    <t>51/79</t>
  </si>
  <si>
    <t>52/79</t>
  </si>
  <si>
    <t>53/79</t>
  </si>
  <si>
    <t>โครงการพัฒนาระบบสุขาภิบาล</t>
  </si>
  <si>
    <t>ในชุมชนของสมเด็จพระกนิษฐา</t>
  </si>
  <si>
    <t>ธิราชเจ้า กรมสมเด็จพระเทพ</t>
  </si>
  <si>
    <t>รัตนราชสุดาฯ หมู่ที่ 1</t>
  </si>
  <si>
    <t>54/79</t>
  </si>
  <si>
    <t>รัตนราชสุดาฯ หมู่ที่ 2</t>
  </si>
  <si>
    <t>รัตนราชสุดาฯ หมู่ที่ 3</t>
  </si>
  <si>
    <t>รัตนราชสุดาฯ หมู่ที่ 4</t>
  </si>
  <si>
    <t>55/79</t>
  </si>
  <si>
    <t>รัตนราชสุดาฯ หมู่ที่ 5</t>
  </si>
  <si>
    <t>รัตนราชสุดาฯ หมู่ที่ 6</t>
  </si>
  <si>
    <t>56/79</t>
  </si>
  <si>
    <t>รัตนราชสุดาฯ หมู่ที่ 7</t>
  </si>
  <si>
    <t>รัตนราชสุดาฯ หมู่ที่ 8</t>
  </si>
  <si>
    <t>57/79</t>
  </si>
  <si>
    <t>โครงการรณรงค์และแก้ไข</t>
  </si>
  <si>
    <t xml:space="preserve">ปัญหายาเสพติด </t>
  </si>
  <si>
    <t>To benumber one</t>
  </si>
  <si>
    <t>(ศูนย์เพื่อนใจวัยรุ่นในชุมชน/</t>
  </si>
  <si>
    <t>หมู่บ้าน) ทูลกระหม่อมหญิง</t>
  </si>
  <si>
    <t>อุบลรัตนราชกัญญา สิริวัฒนา</t>
  </si>
  <si>
    <t>พรรณวดี หมู่ที่ 1</t>
  </si>
  <si>
    <t>58/79</t>
  </si>
  <si>
    <t>พรรณวดี หมู่ที่ 2</t>
  </si>
  <si>
    <t>พรรณวดี หมู่ที่ 3</t>
  </si>
  <si>
    <t>พรรณวดี หมู่ที่ 4</t>
  </si>
  <si>
    <t>59/79</t>
  </si>
  <si>
    <t>พรรณวดี หมู่ที่ 6</t>
  </si>
  <si>
    <t>พรรณวดี หมู่ที่ 5</t>
  </si>
  <si>
    <t>60/79</t>
  </si>
  <si>
    <t>พรรณวดี หมู่ที่ 7</t>
  </si>
  <si>
    <t>พรรณวดี หมู่ที่ 8</t>
  </si>
  <si>
    <t>61/79</t>
  </si>
  <si>
    <t>67/79</t>
  </si>
  <si>
    <t>โครงการอบรมให้ความรู้กฏหมาย</t>
  </si>
  <si>
    <t>เบื้องต้นและ พรบ.ข้อมูลข่าวสาร</t>
  </si>
  <si>
    <t>ของทางราชการเกี่ยวกับการ</t>
  </si>
  <si>
    <t>บริหารท้องถิ่น</t>
  </si>
  <si>
    <t>อบรมให้ความรู้กฏหมายเบื้องต้น</t>
  </si>
  <si>
    <t>และ พรบ.ข้อมูลข่าวสารของทาง</t>
  </si>
  <si>
    <t>ราชการเกี่ยวกับการบริหารท้องถิ่น</t>
  </si>
  <si>
    <t>เช่น ค่าป้าย ค่าวิทยากร ค่าอาหาร</t>
  </si>
  <si>
    <t>กลางวัน และอื่น ๆ ที่เกี่ยวข้อง</t>
  </si>
  <si>
    <t>พัฒนาคุณภาพชีวิตผู้สูงอายุ เช่น</t>
  </si>
  <si>
    <t>ค่าป้ายโครงการ ค่าวิทยากร ค่าวัสดุ</t>
  </si>
  <si>
    <t>อบรม และอื่น ๆ ที่เกี่ยวข้อง</t>
  </si>
  <si>
    <t>68/79</t>
  </si>
  <si>
    <t>1) โครงการฝึกอบรมสาน</t>
  </si>
  <si>
    <t>2) โครงการฝึกอบรมทำอาหาร</t>
  </si>
  <si>
    <t>และขนมไทย จำนวน 18,000</t>
  </si>
  <si>
    <t xml:space="preserve">กระเป๋าจากเส้นพลาสติก จำนวน </t>
  </si>
  <si>
    <t xml:space="preserve">และอื่น ๆที่เกี่ยวข้อง </t>
  </si>
  <si>
    <t>18,000 บาท เพื่อจ่ายเป็น</t>
  </si>
  <si>
    <t>ค่าใช้จ่ายตามโครงการอบรม</t>
  </si>
  <si>
    <t>การสานกระเป๋าจากเส้นพลาสติก</t>
  </si>
  <si>
    <t xml:space="preserve"> เช่น ค่าป้ายโครงการ ค่าวิทยากร</t>
  </si>
  <si>
    <t xml:space="preserve"> ค่าวัสดุอบรม ค่าอาหารกลางวัน </t>
  </si>
  <si>
    <t>บาท เพื่อจ่ายเป็นค่าใช้จ่าย</t>
  </si>
  <si>
    <t>ตามโครงการฝึกอบรมทำอาหาร</t>
  </si>
  <si>
    <t>และขนมไทย เช่น ค่าป้าย</t>
  </si>
  <si>
    <t>โครงการ ค่าวิทยากร ค่าวัสดุ</t>
  </si>
  <si>
    <t>อบรม ค่าอาหารกลางวัน และ</t>
  </si>
  <si>
    <t>วิชาการศูนย์พัฒนาเด็กเล็ก</t>
  </si>
  <si>
    <t>ในเขต อบต.โคกสว่าง</t>
  </si>
  <si>
    <t>แข่งขันทักษะทางวิชาการศูนย์</t>
  </si>
  <si>
    <t>พัฒนาเด็กเล็กในเขต อบต.โคกสว่าง</t>
  </si>
  <si>
    <t>ในรูปแบบจัดกิจกรรมเพื่อส่งเสริม</t>
  </si>
  <si>
    <t>และพัฒนาการทางด้านร่างกาย</t>
  </si>
  <si>
    <t>และสติปัญญาให้กับเด็กและ</t>
  </si>
  <si>
    <t>เยาวชนที่จะเป็นกำลังสำคัญของ</t>
  </si>
  <si>
    <t>ชาติในการพัฒนาประเทศชาติ</t>
  </si>
  <si>
    <t>ในสังกัด</t>
  </si>
  <si>
    <t>36/79</t>
  </si>
  <si>
    <t>เด็กไทย กล้าคิด กล้าทำ ในรูปแบบ</t>
  </si>
  <si>
    <t>พัฒนาการทางด้านร่างกาย</t>
  </si>
  <si>
    <t>จัดกิจกรรมเพื่อส่งเสริมและ</t>
  </si>
  <si>
    <t>37/79</t>
  </si>
  <si>
    <t>จำนวน 9,800 บาท</t>
  </si>
  <si>
    <t>38/79</t>
  </si>
  <si>
    <t>จำนวน 14,700 บาท</t>
  </si>
  <si>
    <t>เด็กเล็ก จำนวน 21,070 บาท</t>
  </si>
  <si>
    <t>เด็กเล็ก สำหรับเด็ก 2-5 ปี สังกัด</t>
  </si>
  <si>
    <t>อบต.โคกสว่าง จำนวน 96 คน ๆ</t>
  </si>
  <si>
    <t>ละ 1,700 บาท</t>
  </si>
  <si>
    <t>สถานศึกษาค่าอาหารกลางวัน</t>
  </si>
  <si>
    <t>เพื่อจ่ายเป็นค่าอาหารกลางวัน</t>
  </si>
  <si>
    <t>อายุ 25 ปี ตามข้อมูลเด็ก ณ วันที่</t>
  </si>
  <si>
    <t>1 กรกฎาคม 2564 จำนวน</t>
  </si>
  <si>
    <t>96 คน ๆ ละ 21 บาท จำนวน</t>
  </si>
  <si>
    <t>245 บาท</t>
  </si>
  <si>
    <t>40/79</t>
  </si>
  <si>
    <t>วัสดุงานบ้านงานครัว</t>
  </si>
  <si>
    <t>เพื่อจ่ายเป็นค่าอาหารเสริม (นม)</t>
  </si>
  <si>
    <t>ดังนี้</t>
  </si>
  <si>
    <t>1) ค่าอาหารเสริม (นม) ใน</t>
  </si>
  <si>
    <t>พัฒนาเด็กเล็กในวัด จำนวน</t>
  </si>
  <si>
    <t>183,960 บาท</t>
  </si>
  <si>
    <t>ก.4</t>
  </si>
  <si>
    <t>41/79</t>
  </si>
  <si>
    <t>โรงเรียน จำนวน 781,810 บาท</t>
  </si>
  <si>
    <t>เพื่อจ่ายเป็นเงินอุดหนุนอาหารกลางวัน</t>
  </si>
  <si>
    <t>โรงเรียน ดังนี้</t>
  </si>
  <si>
    <t>1) โครงการอุดหนุนอาหารกลางวัน</t>
  </si>
  <si>
    <t>จำนวน 327,000 บาท</t>
  </si>
  <si>
    <t>โคกสว่าง อัตราคนละ 21บาท</t>
  </si>
  <si>
    <t xml:space="preserve">เด็กนักเรียนในโรงเรียน สังกัด </t>
  </si>
  <si>
    <t xml:space="preserve">สพฐ. ตามข้อมูลเด็ก ณ วันที่ </t>
  </si>
  <si>
    <t xml:space="preserve"> 1 กรกฎาคม 2564</t>
  </si>
  <si>
    <t>2) ค่าอาหารเสริม (นม) ศูนย์</t>
  </si>
  <si>
    <t>เด็กในศูนย์พัฒนาเด็กเล็ก สังกัด</t>
  </si>
  <si>
    <t>อบต.โคกสว่าง ตามข้อมูลเด็ก ณ</t>
  </si>
  <si>
    <t>วันที่ 1 กรกฎาคม 2564</t>
  </si>
  <si>
    <t>42/79</t>
  </si>
  <si>
    <t>2) โครงการอาหารกลางวันโรงเรียน</t>
  </si>
  <si>
    <t xml:space="preserve">บ้านนาศรีนวล จำนวน </t>
  </si>
  <si>
    <t>302,400 บาท</t>
  </si>
  <si>
    <t>นาศรีนวล</t>
  </si>
  <si>
    <t>เพื่อจ่ายเป็นเงินอุดหนุนโครงการ</t>
  </si>
  <si>
    <t>นาศรีนวล อัตราคนละ 21บาท</t>
  </si>
  <si>
    <t>ต่อวัน จำนวน 200 วัน จำนวน</t>
  </si>
  <si>
    <t>72 คน ตามข้อมูลจำนวนนักเรียน</t>
  </si>
  <si>
    <t>จำนวน 78 คน ตามข้อมูลนักเรียน</t>
  </si>
  <si>
    <t>3) โครงการอาหารกลางวัน</t>
  </si>
  <si>
    <t>จำนวน 277,200 บาท</t>
  </si>
  <si>
    <t>43/79</t>
  </si>
  <si>
    <t>วังกะเบา อัตราคนละ 21 บาท</t>
  </si>
  <si>
    <t>จำนวน 66 คน ตามข้อมูล</t>
  </si>
  <si>
    <t>นักเรียนวันที่ 1 กรกฎาคม 2564</t>
  </si>
  <si>
    <t>4) โครงการอาหารกลางวัน</t>
  </si>
  <si>
    <t>จำนวน 806,400 บาท</t>
  </si>
  <si>
    <t>44/79</t>
  </si>
  <si>
    <t>ศรีธน อัตราคนละ 21 บาท</t>
  </si>
  <si>
    <t>จำนวน 192 คน ตามข้อมูล</t>
  </si>
  <si>
    <t>69/79</t>
  </si>
  <si>
    <t>70/79</t>
  </si>
  <si>
    <t>ประชาชนทั่วไป เพื่อสร้างความ</t>
  </si>
  <si>
    <t>สามัคคีของประชาชนในชุมชน</t>
  </si>
  <si>
    <t>และห่างไกลยาเสพติด</t>
  </si>
  <si>
    <t>ก.1</t>
  </si>
  <si>
    <t>จริยธรรมบุคลากรท้องถิ่น เช่น</t>
  </si>
  <si>
    <t>ค่าป้ายโครงการ ค่าอาหารกลางวัน</t>
  </si>
  <si>
    <t>ค่าอาหารว่างและเครื่องดื่ม และ</t>
  </si>
  <si>
    <t>11/79</t>
  </si>
  <si>
    <t>พป.1</t>
  </si>
  <si>
    <t>14/79</t>
  </si>
  <si>
    <t xml:space="preserve">พรรษาสมเด็จพระนางเจ้าสิริกิต์ </t>
  </si>
  <si>
    <t xml:space="preserve">พระนางเจ้าสิริกิต์ พระบรมราชินีนาถ </t>
  </si>
  <si>
    <t>15/79</t>
  </si>
  <si>
    <t>อุดหนุนโครงการจัดงานน้อมรำลึก</t>
  </si>
  <si>
    <t>เนื่องในวันคล้ายวันพระราชสมภพ</t>
  </si>
  <si>
    <t>ครบ 120 ปี สมเด็จพระศรีนคริน</t>
  </si>
  <si>
    <t>บรมราชชนนี</t>
  </si>
  <si>
    <t>จัดงานน้อมรำลึกเนื่อบงใน</t>
  </si>
  <si>
    <t>วันคล้ายวันพระราชสมภพครบ</t>
  </si>
  <si>
    <t>120 ปี สมเด็จพระศรีนคริน</t>
  </si>
  <si>
    <t>บรมราชชนี</t>
  </si>
  <si>
    <t>ก.5</t>
  </si>
  <si>
    <t>16/79</t>
  </si>
  <si>
    <t>อุดหนุนโครงการจัดตั้งศูนย์</t>
  </si>
  <si>
    <t>ปฏิบัติการร่วมในการช่วยเหลือ</t>
  </si>
  <si>
    <t>ประชาชนตามอำนาจหน้าที่</t>
  </si>
  <si>
    <t>ขององค์กรปกครองส่วนท้องถิ่น</t>
  </si>
  <si>
    <t>ระดับอำเภอ</t>
  </si>
  <si>
    <t>บริหารส่วนตำบลโคกสูงตาม</t>
  </si>
  <si>
    <t>โครงการจัดทำแผนที่ภาษีและ</t>
  </si>
  <si>
    <t>ทะเบียนทรัพย์สินขององค์การ</t>
  </si>
  <si>
    <t>บริหารส่วนตำบลโคกสว่าง</t>
  </si>
  <si>
    <t>จัดทำแผนที่ภาษีและทะเบียน</t>
  </si>
  <si>
    <t>ทรัพย์สินขององค์การบริหาร</t>
  </si>
  <si>
    <t>ส่วนตำบลโคกสว่าง</t>
  </si>
  <si>
    <t>20-22</t>
  </si>
  <si>
    <t>22/79</t>
  </si>
  <si>
    <t xml:space="preserve"> -33-</t>
  </si>
  <si>
    <t xml:space="preserve"> -34-</t>
  </si>
  <si>
    <t>โครงการจิตอาสา "เราทำความดี</t>
  </si>
  <si>
    <t>ด้วยหัวใจ"</t>
  </si>
  <si>
    <t>จิตอาสา "เราทำความดีด้วยหัวใจ"</t>
  </si>
  <si>
    <t>เช่น ค่าป้าย ป้ายประชาสัมพันธ์</t>
  </si>
  <si>
    <t>ค่าน้ำดื่ม ค่าจัดสถานที่ ค่าเช่า</t>
  </si>
  <si>
    <t>เครื่องเสียง และอื่น ๆ ที่เกี่ยวข้อง</t>
  </si>
  <si>
    <t>ตำบลโคกสว่าง</t>
  </si>
  <si>
    <t>29/79</t>
  </si>
  <si>
    <t>อาหารว่างและเครื่องดื่ม และ</t>
  </si>
  <si>
    <t>โครงการป้องกันและลดอุบัติเหตุ</t>
  </si>
  <si>
    <t>ทางถนน</t>
  </si>
  <si>
    <t>30/79</t>
  </si>
  <si>
    <t>ระงับอัคคีภัยในศูนย์พัฒนาเด็กเล็ก</t>
  </si>
  <si>
    <t>ระงับอัคคีภัยในศูนย์พัฒนา</t>
  </si>
  <si>
    <t>เด็กเล็ก</t>
  </si>
  <si>
    <t>เช่น ค่าป้าย และอื่น ๆ ที่เกี่ยวข้อง</t>
  </si>
  <si>
    <t>สังกัด</t>
  </si>
  <si>
    <t>อบต.โคกสว่าง</t>
  </si>
  <si>
    <t>โครงการช่วยเหลือด้านการ</t>
  </si>
  <si>
    <t>ส่งเสริมและพัฒนาคุณภาพ</t>
  </si>
  <si>
    <t>ชีวิตแก่ผู้ได้รับความเดือดร้อน</t>
  </si>
  <si>
    <t>ช่วยเหลือด้านการส่งเสริมและ</t>
  </si>
  <si>
    <t>พัฒนาคุณภาพชีวิตแก่ผู้ได้รับความ</t>
  </si>
  <si>
    <t>เดือดร้อน โดยการให้ความ</t>
  </si>
  <si>
    <t>ช่วยเหลือประชาชนที่ประสบ</t>
  </si>
  <si>
    <t>ปัญหาความเดือดร้อนหรือช่วยเหลือ</t>
  </si>
  <si>
    <t>ผู้ประสบสาธารณภัย โดยยื่น</t>
  </si>
  <si>
    <t>ลงทะเบียนเพื่อขอรับความช่วยเหลือ</t>
  </si>
  <si>
    <t>ต่อองค์การบริหารส่วนตำบล</t>
  </si>
  <si>
    <t>63/79</t>
  </si>
  <si>
    <t>1/79</t>
  </si>
  <si>
    <t>เบี้ยยังชีพความพิการ</t>
  </si>
  <si>
    <t>2/79</t>
  </si>
  <si>
    <t>3/79</t>
  </si>
  <si>
    <t>สมทบกองทุนหลักประกัน</t>
  </si>
  <si>
    <t>สุขภาพองค์การบริหาร</t>
  </si>
  <si>
    <t>หลักประกันสุขภาพองค์การบริหาร</t>
  </si>
  <si>
    <t>ส่วนตำบลโคกสว่าง สมทบไม่น้อย</t>
  </si>
  <si>
    <t>กว่าร้อยละ 40 (กรณีรายได้ของ</t>
  </si>
  <si>
    <t>อปท.ไม่รวมเงินอุดหนุน ตั้งแต่</t>
  </si>
  <si>
    <t>6 ถึง 20 ล้านบาท)</t>
  </si>
  <si>
    <t>เครื่องปรับอากาศ แบบ</t>
  </si>
  <si>
    <t>แยกส่วน ขนาด 32,000</t>
  </si>
  <si>
    <t>บีทียู</t>
  </si>
  <si>
    <t>เพื่อจ่ายเป็นค่าจัดซื้อเครื่องปรับอากาศ แบบแยกส่วน</t>
  </si>
  <si>
    <t>(ราคารวมค่าติดตั้ง) ขนาด 32,000 บีทียู โดยมี</t>
  </si>
  <si>
    <t>คุณลักษณะพื้นฐานตามบัญชีราคามาตรฐานครุภัณฑ์</t>
  </si>
  <si>
    <t>กองมาตรฐาน 1 สำนักงบประมาณ ธันวาคม 2563</t>
  </si>
  <si>
    <t>เครื่องพิมพ์เลเซอร์หรือ</t>
  </si>
  <si>
    <t>LED สี ชนิด Network</t>
  </si>
  <si>
    <t>แบบที่ 1</t>
  </si>
  <si>
    <t>เพื่อจ่ายเป็นค่าจัดซื้อเครื่องพิมพ์เลเซอร์หรือ LED สี</t>
  </si>
  <si>
    <t>ชนิด Network แบบที่ 1 (18 หน้า/นาที) โดยมี</t>
  </si>
  <si>
    <t>คุณลักษณะพื้นฐานตามเกณฑ์ราคากลางและคุณลักษณะ</t>
  </si>
  <si>
    <t>พื้นฐานการจัดหาอุปกรณ์และระบบคอมพิวเตอร์</t>
  </si>
  <si>
    <t>All In One สำหรับงาน</t>
  </si>
  <si>
    <t>ฉบับเดือนพฤษภาคม 2563 ประกาศ ณ วันที่</t>
  </si>
  <si>
    <t>12 พฤษภาคม 2563</t>
  </si>
  <si>
    <t>เพื่อจ่ายเป็นค่าจัดซื้อเครื่องคอมพิวเตอร์ All In One</t>
  </si>
  <si>
    <t>สำหรับงานประมวลผล จำนวน 1 เครื่อง ๆ ละโดยมี</t>
  </si>
  <si>
    <t xml:space="preserve"> 23,000 บาท คุณลักษณะพื้นฐานตามเกณฑ์ราคา</t>
  </si>
  <si>
    <t>กลางและคุณลักษณะพื้นฐานการจัดหาอุปกรณ์และ</t>
  </si>
  <si>
    <t>ระบบคอมพิวเตอร์ ฉบับเดือนพฤษภาคม 2563</t>
  </si>
  <si>
    <t>เก้าอี้สำนักงานมีเท้าแขน</t>
  </si>
  <si>
    <t>ขา 5 แฉก สีดำ</t>
  </si>
  <si>
    <t>เพื่อจ่ายเป็นค่าจัดซื้อเก้าอี้สำนักงานมีเท้าแขน ขา</t>
  </si>
  <si>
    <t>5 แฉก สีดำ จำนวน 3 ตัว ๆ ละ 2,500 บาท</t>
  </si>
  <si>
    <t>(จัดหาตามราคาท้องตลาดเนื่องจากราคาไม่มีใน</t>
  </si>
  <si>
    <t>มาตรฐานครุภัณฑ์)</t>
  </si>
  <si>
    <t xml:space="preserve">ตู้เหล็กเก็บเอกสาร </t>
  </si>
  <si>
    <t>(มอก.) แบบ 2 บาน</t>
  </si>
  <si>
    <t>เพื่อจ่ายเป็นค่าจัดซื้อตู้เหล็กเก็บเอกสาร (มอก.)</t>
  </si>
  <si>
    <t>แบบ 2 บาน จำนวน 2 หลัง ๆ ละ 5,900 บาท</t>
  </si>
  <si>
    <t xml:space="preserve">(ตามเกณฑ์บัญชีราคามาตรฐานครุภัณฑ์ </t>
  </si>
  <si>
    <t>ธันวาคม 2563)</t>
  </si>
  <si>
    <t xml:space="preserve"> อบต.</t>
  </si>
  <si>
    <t>โต๊ะเหล็กทำงาน ขนาด</t>
  </si>
  <si>
    <t>4 ฟุต พร้อมกระจก</t>
  </si>
  <si>
    <t>เพื่อจ่ายเป็นค่าจัดซื้อโต๊ะเหล็กทำงาน ขนาด 4 ฟุต</t>
  </si>
  <si>
    <t xml:space="preserve">พร้อมกระจก จำนวน 2 ตัว ๆ ละ 5,000 บาท </t>
  </si>
  <si>
    <t>LED ขาวดำ</t>
  </si>
  <si>
    <t>เพื่อจ่ายเป็นค่าจัดซื้อเครื่องพิมพ์เลเซอร์ หรือ LED</t>
  </si>
  <si>
    <t xml:space="preserve">ขาวดำ 18 หน้า/นาที จำนวน 1 เครื่อง ๆ ละ </t>
  </si>
  <si>
    <t>2,600 บาท โดยมีคุณลักษณะตามเกณฑ์ราคากลาง</t>
  </si>
  <si>
    <t>และคุณลักษณะพื้นฐานการจัดหาอุปกรณ์และระบบ</t>
  </si>
  <si>
    <t>คอมพิวเตอร์ ฉบับเดือน พฤษภาคม 2563</t>
  </si>
  <si>
    <t xml:space="preserve">5 แฉก สีดำ จำนวน 1 ตัวๆ ละ 2,500 บาท  </t>
  </si>
  <si>
    <t xml:space="preserve">พร้อมกระจก จำนวน 1 ตัว ๆ ละ 5,000 บาท </t>
  </si>
  <si>
    <t xml:space="preserve"> -46-</t>
  </si>
  <si>
    <t xml:space="preserve"> -47-</t>
  </si>
  <si>
    <t xml:space="preserve"> -48-</t>
  </si>
  <si>
    <t xml:space="preserve"> -49-</t>
  </si>
  <si>
    <t xml:space="preserve"> -50-</t>
  </si>
  <si>
    <t xml:space="preserve"> -51-</t>
  </si>
  <si>
    <t>สป./กองสวัสดิการ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</si>
</sst>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b/>
      <sz val="22"/>
      <color theme="1"/>
      <name val="TH SarabunIT๙"/>
      <family val="2"/>
    </font>
    <font>
      <b/>
      <sz val="18"/>
      <color theme="1"/>
      <name val="TH SarabunIT๙"/>
      <family val="2"/>
    </font>
    <font>
      <sz val="12"/>
      <color theme="1"/>
      <name val="TH SarabunIT๙"/>
      <family val="2"/>
    </font>
    <font>
      <sz val="16"/>
      <color rgb="FFFF0000"/>
      <name val="TH SarabunIT๙"/>
      <family val="2"/>
    </font>
    <font>
      <b/>
      <sz val="12"/>
      <color theme="1"/>
      <name val="TH SarabunIT๙"/>
      <family val="2"/>
    </font>
    <font>
      <sz val="14"/>
      <color rgb="FFFF0000"/>
      <name val="TH SarabunIT๙"/>
      <family val="2"/>
    </font>
    <font>
      <sz val="16"/>
      <name val="TH SarabunPSK"/>
      <family val="2"/>
    </font>
    <font>
      <sz val="16"/>
      <name val="TH SarabunIT๙"/>
      <family val="2"/>
    </font>
    <font>
      <sz val="10"/>
      <color theme="1"/>
      <name val="TH SarabunIT๙"/>
      <family val="2"/>
    </font>
    <font>
      <sz val="15"/>
      <color theme="1"/>
      <name val="TH SarabunIT๙"/>
      <family val="2"/>
    </font>
    <font>
      <sz val="14"/>
      <name val="TH SarabunIT๙"/>
      <family val="2"/>
    </font>
    <font>
      <sz val="12"/>
      <name val="TH SarabunIT๙"/>
      <family val="2"/>
    </font>
    <font>
      <sz val="15"/>
      <name val="TH SarabunIT๙"/>
      <family val="2"/>
    </font>
    <font>
      <sz val="10"/>
      <name val="TH SarabunIT๙"/>
      <family val="2"/>
    </font>
    <font>
      <sz val="11"/>
      <color theme="1"/>
      <name val="TH SarabunIT๙"/>
      <family val="2"/>
    </font>
    <font>
      <b/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3" fillId="0" borderId="1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shrinkToFit="1"/>
    </xf>
    <xf numFmtId="187" fontId="3" fillId="0" borderId="7" xfId="1" applyNumberFormat="1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shrinkToFit="1"/>
    </xf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shrinkToFit="1"/>
    </xf>
    <xf numFmtId="0" fontId="3" fillId="0" borderId="5" xfId="0" applyFont="1" applyBorder="1" applyAlignment="1">
      <alignment horizontal="center" shrinkToFit="1"/>
    </xf>
    <xf numFmtId="0" fontId="3" fillId="0" borderId="11" xfId="0" applyFont="1" applyBorder="1" applyAlignment="1">
      <alignment shrinkToFit="1"/>
    </xf>
    <xf numFmtId="187" fontId="3" fillId="0" borderId="0" xfId="1" applyNumberFormat="1" applyFont="1" applyBorder="1"/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187" fontId="3" fillId="0" borderId="4" xfId="1" applyNumberFormat="1" applyFont="1" applyBorder="1"/>
    <xf numFmtId="0" fontId="3" fillId="0" borderId="9" xfId="0" applyFont="1" applyBorder="1"/>
    <xf numFmtId="0" fontId="3" fillId="0" borderId="0" xfId="0" applyFont="1" applyAlignment="1">
      <alignment horizontal="left" textRotation="180"/>
    </xf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2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shrinkToFit="1"/>
    </xf>
    <xf numFmtId="0" fontId="3" fillId="0" borderId="5" xfId="0" applyFont="1" applyBorder="1" applyAlignment="1">
      <alignment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5" xfId="0" applyFont="1" applyBorder="1"/>
    <xf numFmtId="0" fontId="4" fillId="0" borderId="12" xfId="0" applyFont="1" applyBorder="1"/>
    <xf numFmtId="0" fontId="5" fillId="0" borderId="7" xfId="0" applyFont="1" applyBorder="1"/>
    <xf numFmtId="0" fontId="5" fillId="0" borderId="0" xfId="0" applyFont="1" applyBorder="1" applyAlignment="1">
      <alignment horizontal="center" shrinkToFi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 shrinkToFit="1"/>
    </xf>
    <xf numFmtId="0" fontId="5" fillId="0" borderId="6" xfId="0" applyFont="1" applyBorder="1"/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2" xfId="0" applyFont="1" applyBorder="1"/>
    <xf numFmtId="0" fontId="2" fillId="0" borderId="8" xfId="0" applyFont="1" applyBorder="1"/>
    <xf numFmtId="2" fontId="3" fillId="0" borderId="7" xfId="0" applyNumberFormat="1" applyFont="1" applyBorder="1"/>
    <xf numFmtId="43" fontId="3" fillId="0" borderId="7" xfId="1" applyNumberFormat="1" applyFont="1" applyBorder="1"/>
    <xf numFmtId="2" fontId="3" fillId="0" borderId="0" xfId="0" applyNumberFormat="1" applyFont="1"/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2" fillId="0" borderId="12" xfId="0" applyNumberFormat="1" applyFont="1" applyBorder="1"/>
    <xf numFmtId="43" fontId="2" fillId="0" borderId="12" xfId="1" applyFont="1" applyBorder="1"/>
    <xf numFmtId="0" fontId="5" fillId="0" borderId="7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11" xfId="0" applyFont="1" applyBorder="1"/>
    <xf numFmtId="43" fontId="3" fillId="0" borderId="7" xfId="1" applyFont="1" applyBorder="1" applyAlignment="1">
      <alignment horizontal="right"/>
    </xf>
    <xf numFmtId="0" fontId="3" fillId="0" borderId="0" xfId="0" applyFont="1" applyAlignment="1">
      <alignment horizontal="right" textRotation="180"/>
    </xf>
    <xf numFmtId="43" fontId="2" fillId="0" borderId="12" xfId="1" applyNumberFormat="1" applyFont="1" applyBorder="1"/>
    <xf numFmtId="0" fontId="2" fillId="0" borderId="14" xfId="0" applyFont="1" applyBorder="1"/>
    <xf numFmtId="43" fontId="3" fillId="0" borderId="7" xfId="1" applyFont="1" applyBorder="1"/>
    <xf numFmtId="2" fontId="2" fillId="0" borderId="5" xfId="0" applyNumberFormat="1" applyFont="1" applyBorder="1"/>
    <xf numFmtId="43" fontId="2" fillId="0" borderId="5" xfId="1" applyFont="1" applyBorder="1"/>
    <xf numFmtId="2" fontId="2" fillId="0" borderId="12" xfId="0" applyNumberFormat="1" applyFont="1" applyBorder="1" applyAlignment="1">
      <alignment horizontal="center"/>
    </xf>
    <xf numFmtId="43" fontId="2" fillId="0" borderId="12" xfId="1" applyFont="1" applyBorder="1" applyAlignment="1">
      <alignment horizontal="center"/>
    </xf>
    <xf numFmtId="0" fontId="5" fillId="0" borderId="5" xfId="0" applyFont="1" applyBorder="1"/>
    <xf numFmtId="0" fontId="4" fillId="0" borderId="12" xfId="0" applyFont="1" applyBorder="1" applyAlignment="1">
      <alignment shrinkToFit="1"/>
    </xf>
    <xf numFmtId="0" fontId="5" fillId="0" borderId="0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3" fillId="0" borderId="7" xfId="0" applyFont="1" applyBorder="1" applyAlignment="1"/>
    <xf numFmtId="187" fontId="3" fillId="0" borderId="0" xfId="1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shrinkToFit="1"/>
    </xf>
    <xf numFmtId="0" fontId="3" fillId="0" borderId="7" xfId="0" applyFont="1" applyBorder="1" applyAlignment="1">
      <alignment horizontal="left" shrinkToFit="1"/>
    </xf>
    <xf numFmtId="0" fontId="5" fillId="0" borderId="10" xfId="0" applyFont="1" applyBorder="1" applyAlignment="1">
      <alignment horizontal="center" shrinkToFi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shrinkToFit="1"/>
    </xf>
    <xf numFmtId="0" fontId="3" fillId="0" borderId="5" xfId="0" applyFont="1" applyBorder="1" applyAlignment="1">
      <alignment horizontal="left" shrinkToFit="1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shrinkToFi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shrinkToFit="1"/>
    </xf>
    <xf numFmtId="0" fontId="3" fillId="0" borderId="0" xfId="0" applyFont="1" applyBorder="1" applyAlignment="1">
      <alignment horizontal="center" shrinkToFit="1"/>
    </xf>
    <xf numFmtId="0" fontId="3" fillId="0" borderId="4" xfId="0" applyFont="1" applyBorder="1"/>
    <xf numFmtId="187" fontId="3" fillId="0" borderId="7" xfId="1" applyNumberFormat="1" applyFont="1" applyBorder="1" applyAlignment="1">
      <alignment horizontal="center"/>
    </xf>
    <xf numFmtId="0" fontId="5" fillId="0" borderId="5" xfId="0" applyFont="1" applyBorder="1" applyAlignment="1">
      <alignment horizontal="center" shrinkToFit="1"/>
    </xf>
    <xf numFmtId="0" fontId="5" fillId="0" borderId="7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187" fontId="3" fillId="0" borderId="5" xfId="1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shrinkToFit="1"/>
    </xf>
    <xf numFmtId="0" fontId="5" fillId="0" borderId="4" xfId="0" applyFont="1" applyBorder="1"/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/>
    </xf>
    <xf numFmtId="187" fontId="3" fillId="0" borderId="7" xfId="1" applyNumberFormat="1" applyFont="1" applyBorder="1" applyAlignment="1">
      <alignment horizontal="center" vertical="center" shrinkToFit="1"/>
    </xf>
    <xf numFmtId="187" fontId="3" fillId="0" borderId="6" xfId="1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5" xfId="0" applyFont="1" applyBorder="1" applyAlignment="1"/>
    <xf numFmtId="0" fontId="5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2" fillId="0" borderId="15" xfId="0" applyFont="1" applyBorder="1" applyAlignment="1">
      <alignment shrinkToFit="1"/>
    </xf>
    <xf numFmtId="0" fontId="2" fillId="0" borderId="12" xfId="0" applyFont="1" applyBorder="1" applyAlignment="1">
      <alignment shrinkToFit="1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textRotation="180"/>
    </xf>
    <xf numFmtId="187" fontId="3" fillId="0" borderId="7" xfId="1" applyNumberFormat="1" applyFont="1" applyBorder="1" applyAlignment="1">
      <alignment shrinkToFit="1"/>
    </xf>
    <xf numFmtId="187" fontId="3" fillId="0" borderId="6" xfId="1" applyNumberFormat="1" applyFont="1" applyBorder="1"/>
    <xf numFmtId="0" fontId="3" fillId="2" borderId="5" xfId="0" applyFont="1" applyFill="1" applyBorder="1"/>
    <xf numFmtId="0" fontId="5" fillId="2" borderId="5" xfId="0" applyFont="1" applyFill="1" applyBorder="1"/>
    <xf numFmtId="0" fontId="3" fillId="2" borderId="7" xfId="0" applyFont="1" applyFill="1" applyBorder="1"/>
    <xf numFmtId="0" fontId="5" fillId="2" borderId="7" xfId="0" applyFont="1" applyFill="1" applyBorder="1"/>
    <xf numFmtId="187" fontId="3" fillId="0" borderId="7" xfId="1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0" fontId="5" fillId="2" borderId="5" xfId="0" applyFont="1" applyFill="1" applyBorder="1" applyAlignment="1">
      <alignment horizontal="center" vertical="center" shrinkToFit="1"/>
    </xf>
    <xf numFmtId="0" fontId="12" fillId="0" borderId="5" xfId="0" applyFont="1" applyBorder="1" applyAlignment="1">
      <alignment horizontal="left"/>
    </xf>
    <xf numFmtId="0" fontId="13" fillId="0" borderId="5" xfId="0" applyFont="1" applyBorder="1" applyAlignment="1">
      <alignment horizontal="center" shrinkToFit="1"/>
    </xf>
    <xf numFmtId="187" fontId="8" fillId="0" borderId="7" xfId="1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/>
    <xf numFmtId="187" fontId="3" fillId="0" borderId="0" xfId="1" applyNumberFormat="1" applyFont="1"/>
    <xf numFmtId="0" fontId="8" fillId="0" borderId="0" xfId="0" applyFont="1"/>
    <xf numFmtId="0" fontId="3" fillId="2" borderId="6" xfId="0" applyFont="1" applyFill="1" applyBorder="1"/>
    <xf numFmtId="0" fontId="5" fillId="2" borderId="7" xfId="0" applyFont="1" applyFill="1" applyBorder="1" applyAlignment="1">
      <alignment horizontal="left" vertical="center" shrinkToFi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left" vertical="center" shrinkToFit="1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6" xfId="0" applyFont="1" applyBorder="1"/>
    <xf numFmtId="0" fontId="9" fillId="0" borderId="7" xfId="0" applyFont="1" applyBorder="1"/>
    <xf numFmtId="0" fontId="15" fillId="0" borderId="7" xfId="0" applyFont="1" applyBorder="1" applyAlignment="1">
      <alignment horizontal="left" vertical="center"/>
    </xf>
    <xf numFmtId="0" fontId="9" fillId="0" borderId="0" xfId="0" applyFont="1"/>
    <xf numFmtId="187" fontId="5" fillId="0" borderId="5" xfId="1" applyNumberFormat="1" applyFont="1" applyBorder="1" applyAlignment="1">
      <alignment horizontal="center" vertical="center" shrinkToFit="1"/>
    </xf>
    <xf numFmtId="187" fontId="16" fillId="0" borderId="5" xfId="1" applyNumberFormat="1" applyFont="1" applyBorder="1"/>
    <xf numFmtId="187" fontId="16" fillId="0" borderId="7" xfId="1" applyNumberFormat="1" applyFont="1" applyBorder="1"/>
    <xf numFmtId="0" fontId="13" fillId="0" borderId="5" xfId="0" applyFont="1" applyBorder="1" applyAlignment="1">
      <alignment horizontal="center"/>
    </xf>
    <xf numFmtId="0" fontId="13" fillId="0" borderId="5" xfId="0" applyFont="1" applyBorder="1" applyAlignment="1">
      <alignment vertical="center" shrinkToFit="1"/>
    </xf>
    <xf numFmtId="0" fontId="13" fillId="0" borderId="5" xfId="0" applyFont="1" applyBorder="1" applyAlignment="1">
      <alignment horizontal="left" shrinkToFit="1"/>
    </xf>
    <xf numFmtId="0" fontId="17" fillId="0" borderId="5" xfId="0" applyFont="1" applyBorder="1" applyAlignment="1">
      <alignment horizontal="center" shrinkToFit="1"/>
    </xf>
    <xf numFmtId="0" fontId="16" fillId="0" borderId="5" xfId="0" applyFont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vertical="center" shrinkToFit="1"/>
    </xf>
    <xf numFmtId="0" fontId="13" fillId="0" borderId="7" xfId="0" applyFont="1" applyBorder="1" applyAlignment="1">
      <alignment horizontal="left" shrinkToFit="1"/>
    </xf>
    <xf numFmtId="187" fontId="16" fillId="0" borderId="7" xfId="1" applyNumberFormat="1" applyFont="1" applyBorder="1" applyAlignment="1">
      <alignment horizontal="center"/>
    </xf>
    <xf numFmtId="0" fontId="17" fillId="0" borderId="7" xfId="0" applyFont="1" applyBorder="1" applyAlignment="1">
      <alignment horizontal="center" shrinkToFit="1"/>
    </xf>
    <xf numFmtId="0" fontId="16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left" shrinkToFit="1"/>
    </xf>
    <xf numFmtId="187" fontId="16" fillId="0" borderId="6" xfId="1" applyNumberFormat="1" applyFont="1" applyBorder="1" applyAlignment="1">
      <alignment horizontal="center"/>
    </xf>
    <xf numFmtId="0" fontId="17" fillId="0" borderId="6" xfId="0" applyFont="1" applyBorder="1" applyAlignment="1">
      <alignment horizontal="center" shrinkToFit="1"/>
    </xf>
    <xf numFmtId="0" fontId="16" fillId="0" borderId="6" xfId="0" applyFont="1" applyBorder="1" applyAlignment="1">
      <alignment horizontal="center"/>
    </xf>
    <xf numFmtId="0" fontId="13" fillId="0" borderId="10" xfId="0" applyFont="1" applyBorder="1" applyAlignment="1">
      <alignment vertical="center" shrinkToFit="1"/>
    </xf>
    <xf numFmtId="0" fontId="13" fillId="0" borderId="7" xfId="0" applyFont="1" applyBorder="1" applyAlignment="1">
      <alignment horizontal="center" shrinkToFit="1"/>
    </xf>
    <xf numFmtId="0" fontId="17" fillId="0" borderId="10" xfId="0" applyFont="1" applyBorder="1" applyAlignment="1">
      <alignment horizontal="center" shrinkToFit="1"/>
    </xf>
    <xf numFmtId="0" fontId="17" fillId="0" borderId="3" xfId="0" applyFont="1" applyBorder="1" applyAlignment="1">
      <alignment horizontal="center" shrinkToFit="1"/>
    </xf>
    <xf numFmtId="0" fontId="13" fillId="0" borderId="7" xfId="0" applyFont="1" applyBorder="1"/>
    <xf numFmtId="0" fontId="13" fillId="0" borderId="6" xfId="0" applyFont="1" applyBorder="1" applyAlignment="1">
      <alignment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1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187" fontId="4" fillId="0" borderId="7" xfId="1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7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3" fillId="0" borderId="6" xfId="0" applyFont="1" applyBorder="1"/>
    <xf numFmtId="0" fontId="16" fillId="0" borderId="5" xfId="0" applyFont="1" applyBorder="1"/>
    <xf numFmtId="0" fontId="13" fillId="0" borderId="5" xfId="0" applyFont="1" applyBorder="1"/>
    <xf numFmtId="0" fontId="13" fillId="0" borderId="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/>
    <xf numFmtId="0" fontId="13" fillId="0" borderId="5" xfId="0" applyFont="1" applyBorder="1" applyAlignment="1"/>
    <xf numFmtId="0" fontId="13" fillId="0" borderId="6" xfId="0" applyFont="1" applyBorder="1" applyAlignment="1"/>
    <xf numFmtId="0" fontId="16" fillId="0" borderId="5" xfId="0" applyFont="1" applyBorder="1" applyAlignment="1"/>
    <xf numFmtId="0" fontId="16" fillId="0" borderId="7" xfId="0" applyFont="1" applyBorder="1" applyAlignment="1"/>
    <xf numFmtId="0" fontId="17" fillId="0" borderId="10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shrinkToFit="1"/>
    </xf>
    <xf numFmtId="0" fontId="17" fillId="0" borderId="0" xfId="0" applyFont="1" applyBorder="1" applyAlignment="1">
      <alignment horizontal="center" shrinkToFit="1"/>
    </xf>
    <xf numFmtId="0" fontId="17" fillId="0" borderId="1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6" fillId="0" borderId="6" xfId="0" applyFont="1" applyBorder="1" applyAlignment="1"/>
    <xf numFmtId="187" fontId="13" fillId="0" borderId="5" xfId="1" applyNumberFormat="1" applyFont="1" applyBorder="1" applyAlignment="1">
      <alignment horizontal="center" vertical="center" shrinkToFit="1"/>
    </xf>
    <xf numFmtId="187" fontId="13" fillId="0" borderId="7" xfId="1" applyNumberFormat="1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 shrinkToFit="1"/>
    </xf>
    <xf numFmtId="187" fontId="16" fillId="0" borderId="1" xfId="1" applyNumberFormat="1" applyFont="1" applyBorder="1" applyAlignment="1">
      <alignment horizontal="center"/>
    </xf>
    <xf numFmtId="187" fontId="16" fillId="0" borderId="10" xfId="1" applyNumberFormat="1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9" fillId="0" borderId="5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187" fontId="2" fillId="0" borderId="5" xfId="1" applyNumberFormat="1" applyFont="1" applyBorder="1" applyAlignment="1">
      <alignment horizontal="center" vertical="center" shrinkToFit="1"/>
    </xf>
    <xf numFmtId="187" fontId="2" fillId="0" borderId="7" xfId="1" applyNumberFormat="1" applyFont="1" applyBorder="1" applyAlignment="1">
      <alignment horizontal="center" vertical="center" shrinkToFit="1"/>
    </xf>
    <xf numFmtId="0" fontId="2" fillId="0" borderId="4" xfId="0" applyFont="1" applyBorder="1"/>
    <xf numFmtId="0" fontId="2" fillId="0" borderId="6" xfId="0" applyFont="1" applyBorder="1" applyAlignment="1">
      <alignment vertical="center" shrinkToFit="1"/>
    </xf>
    <xf numFmtId="187" fontId="2" fillId="0" borderId="6" xfId="1" applyNumberFormat="1" applyFont="1" applyBorder="1" applyAlignment="1">
      <alignment vertical="center" shrinkToFit="1"/>
    </xf>
    <xf numFmtId="188" fontId="4" fillId="0" borderId="4" xfId="0" applyNumberFormat="1" applyFont="1" applyBorder="1" applyAlignment="1">
      <alignment horizontal="center"/>
    </xf>
    <xf numFmtId="0" fontId="13" fillId="0" borderId="5" xfId="0" applyFont="1" applyBorder="1" applyAlignment="1">
      <alignment horizontal="left"/>
    </xf>
    <xf numFmtId="187" fontId="13" fillId="0" borderId="5" xfId="1" applyNumberFormat="1" applyFont="1" applyBorder="1"/>
    <xf numFmtId="0" fontId="20" fillId="0" borderId="5" xfId="0" applyFont="1" applyBorder="1"/>
    <xf numFmtId="0" fontId="13" fillId="0" borderId="7" xfId="0" applyFont="1" applyBorder="1" applyAlignment="1">
      <alignment horizontal="left"/>
    </xf>
    <xf numFmtId="187" fontId="13" fillId="0" borderId="7" xfId="1" applyNumberFormat="1" applyFont="1" applyBorder="1"/>
    <xf numFmtId="0" fontId="20" fillId="0" borderId="7" xfId="0" applyFont="1" applyBorder="1"/>
    <xf numFmtId="187" fontId="9" fillId="0" borderId="7" xfId="1" applyNumberFormat="1" applyFont="1" applyBorder="1"/>
    <xf numFmtId="0" fontId="20" fillId="0" borderId="6" xfId="0" applyFont="1" applyBorder="1"/>
    <xf numFmtId="0" fontId="20" fillId="0" borderId="0" xfId="0" applyFont="1"/>
    <xf numFmtId="187" fontId="3" fillId="0" borderId="5" xfId="1" applyNumberFormat="1" applyFont="1" applyBorder="1"/>
    <xf numFmtId="0" fontId="2" fillId="0" borderId="0" xfId="0" applyFont="1" applyAlignment="1">
      <alignment textRotation="180"/>
    </xf>
    <xf numFmtId="0" fontId="7" fillId="0" borderId="0" xfId="0" applyFont="1"/>
    <xf numFmtId="3" fontId="3" fillId="0" borderId="0" xfId="0" applyNumberFormat="1" applyFont="1" applyBorder="1"/>
    <xf numFmtId="3" fontId="3" fillId="0" borderId="0" xfId="0" applyNumberFormat="1" applyFont="1"/>
    <xf numFmtId="3" fontId="3" fillId="0" borderId="5" xfId="1" applyNumberFormat="1" applyFont="1" applyBorder="1" applyAlignment="1">
      <alignment shrinkToFit="1"/>
    </xf>
    <xf numFmtId="3" fontId="3" fillId="0" borderId="7" xfId="0" applyNumberFormat="1" applyFont="1" applyBorder="1" applyAlignment="1">
      <alignment shrinkToFit="1"/>
    </xf>
    <xf numFmtId="3" fontId="3" fillId="0" borderId="7" xfId="1" applyNumberFormat="1" applyFont="1" applyBorder="1" applyAlignment="1">
      <alignment shrinkToFit="1"/>
    </xf>
    <xf numFmtId="3" fontId="3" fillId="0" borderId="6" xfId="0" applyNumberFormat="1" applyFont="1" applyBorder="1" applyAlignment="1">
      <alignment shrinkToFit="1"/>
    </xf>
    <xf numFmtId="3" fontId="3" fillId="0" borderId="5" xfId="1" applyNumberFormat="1" applyFont="1" applyBorder="1" applyAlignment="1">
      <alignment horizontal="center" shrinkToFit="1"/>
    </xf>
    <xf numFmtId="3" fontId="3" fillId="0" borderId="6" xfId="1" applyNumberFormat="1" applyFont="1" applyBorder="1" applyAlignment="1">
      <alignment shrinkToFit="1"/>
    </xf>
    <xf numFmtId="0" fontId="3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 shrinkToFit="1"/>
    </xf>
    <xf numFmtId="0" fontId="3" fillId="0" borderId="7" xfId="0" applyFont="1" applyBorder="1" applyAlignment="1">
      <alignment wrapText="1" shrinkToFit="1"/>
    </xf>
    <xf numFmtId="0" fontId="3" fillId="0" borderId="7" xfId="0" applyFont="1" applyBorder="1" applyAlignment="1">
      <alignment horizontal="center" wrapText="1" shrinkToFit="1"/>
    </xf>
    <xf numFmtId="0" fontId="3" fillId="0" borderId="6" xfId="0" applyFont="1" applyBorder="1" applyAlignment="1">
      <alignment horizontal="center" wrapText="1" shrinkToFit="1"/>
    </xf>
    <xf numFmtId="0" fontId="3" fillId="0" borderId="8" xfId="0" applyFont="1" applyBorder="1"/>
    <xf numFmtId="0" fontId="3" fillId="0" borderId="8" xfId="0" applyFont="1" applyBorder="1" applyAlignment="1">
      <alignment shrinkToFit="1"/>
    </xf>
    <xf numFmtId="3" fontId="3" fillId="0" borderId="8" xfId="0" applyNumberFormat="1" applyFont="1" applyBorder="1" applyAlignment="1">
      <alignment shrinkToFit="1"/>
    </xf>
    <xf numFmtId="3" fontId="3" fillId="0" borderId="11" xfId="0" applyNumberFormat="1" applyFont="1" applyBorder="1" applyAlignment="1">
      <alignment shrinkToFit="1"/>
    </xf>
    <xf numFmtId="3" fontId="3" fillId="0" borderId="11" xfId="0" applyNumberFormat="1" applyFont="1" applyBorder="1"/>
    <xf numFmtId="3" fontId="3" fillId="0" borderId="9" xfId="0" applyNumberFormat="1" applyFont="1" applyBorder="1"/>
    <xf numFmtId="3" fontId="3" fillId="0" borderId="8" xfId="0" applyNumberFormat="1" applyFont="1" applyBorder="1"/>
    <xf numFmtId="0" fontId="3" fillId="0" borderId="4" xfId="0" applyFont="1" applyBorder="1" applyAlignment="1">
      <alignment horizontal="left"/>
    </xf>
    <xf numFmtId="187" fontId="5" fillId="0" borderId="6" xfId="1" applyNumberFormat="1" applyFont="1" applyBorder="1" applyAlignment="1">
      <alignment horizontal="right"/>
    </xf>
    <xf numFmtId="187" fontId="5" fillId="0" borderId="5" xfId="1" applyNumberFormat="1" applyFont="1" applyBorder="1" applyAlignment="1">
      <alignment horizontal="right"/>
    </xf>
    <xf numFmtId="0" fontId="18" fillId="0" borderId="7" xfId="0" applyFont="1" applyBorder="1" applyAlignment="1">
      <alignment horizontal="center"/>
    </xf>
    <xf numFmtId="0" fontId="5" fillId="0" borderId="6" xfId="0" applyFont="1" applyBorder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49" fontId="3" fillId="0" borderId="0" xfId="0" applyNumberFormat="1" applyFont="1"/>
    <xf numFmtId="49" fontId="3" fillId="0" borderId="0" xfId="0" applyNumberFormat="1" applyFont="1" applyBorder="1"/>
    <xf numFmtId="49" fontId="4" fillId="0" borderId="6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17" fillId="0" borderId="3" xfId="0" applyFont="1" applyBorder="1" applyAlignment="1">
      <alignment horizontal="center" vertical="center" wrapText="1" shrinkToFit="1"/>
    </xf>
    <xf numFmtId="3" fontId="3" fillId="0" borderId="1" xfId="1" applyNumberFormat="1" applyFont="1" applyBorder="1" applyAlignment="1">
      <alignment horizontal="center" vertical="center" shrinkToFit="1"/>
    </xf>
    <xf numFmtId="3" fontId="3" fillId="0" borderId="10" xfId="0" applyNumberFormat="1" applyFont="1" applyBorder="1" applyAlignment="1">
      <alignment horizontal="center" vertical="center" shrinkToFit="1"/>
    </xf>
    <xf numFmtId="3" fontId="3" fillId="0" borderId="3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left"/>
    </xf>
    <xf numFmtId="0" fontId="5" fillId="0" borderId="8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3" fontId="3" fillId="0" borderId="8" xfId="0" applyNumberFormat="1" applyFont="1" applyBorder="1" applyAlignment="1">
      <alignment horizontal="center" vertical="center" shrinkToFit="1"/>
    </xf>
    <xf numFmtId="3" fontId="3" fillId="0" borderId="11" xfId="1" applyNumberFormat="1" applyFont="1" applyBorder="1" applyAlignment="1">
      <alignment horizontal="center" vertical="center" shrinkToFit="1"/>
    </xf>
    <xf numFmtId="3" fontId="3" fillId="0" borderId="11" xfId="0" applyNumberFormat="1" applyFont="1" applyBorder="1" applyAlignment="1">
      <alignment horizontal="center"/>
    </xf>
    <xf numFmtId="3" fontId="3" fillId="0" borderId="11" xfId="1" applyNumberFormat="1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shrinkToFit="1"/>
    </xf>
    <xf numFmtId="0" fontId="3" fillId="0" borderId="8" xfId="0" applyFont="1" applyBorder="1" applyAlignment="1">
      <alignment horizontal="left"/>
    </xf>
    <xf numFmtId="3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3" fontId="3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 shrinkToFit="1"/>
    </xf>
    <xf numFmtId="0" fontId="17" fillId="0" borderId="11" xfId="0" applyFont="1" applyBorder="1" applyAlignment="1">
      <alignment horizontal="center" shrinkToFit="1"/>
    </xf>
    <xf numFmtId="0" fontId="17" fillId="0" borderId="9" xfId="0" applyFont="1" applyBorder="1" applyAlignment="1">
      <alignment horizontal="center" shrinkToFit="1"/>
    </xf>
    <xf numFmtId="49" fontId="5" fillId="0" borderId="10" xfId="0" applyNumberFormat="1" applyFont="1" applyBorder="1" applyAlignment="1">
      <alignment horizontal="center" shrinkToFit="1"/>
    </xf>
    <xf numFmtId="49" fontId="5" fillId="0" borderId="11" xfId="0" applyNumberFormat="1" applyFont="1" applyBorder="1" applyAlignment="1">
      <alignment horizontal="center" shrinkToFit="1"/>
    </xf>
    <xf numFmtId="49" fontId="5" fillId="0" borderId="3" xfId="0" applyNumberFormat="1" applyFont="1" applyBorder="1" applyAlignment="1">
      <alignment horizontal="center" shrinkToFit="1"/>
    </xf>
    <xf numFmtId="49" fontId="5" fillId="0" borderId="9" xfId="0" applyNumberFormat="1" applyFont="1" applyBorder="1" applyAlignment="1">
      <alignment horizontal="center" shrinkToFit="1"/>
    </xf>
    <xf numFmtId="0" fontId="19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wrapText="1" shrinkToFit="1"/>
    </xf>
    <xf numFmtId="187" fontId="3" fillId="0" borderId="6" xfId="1" applyNumberFormat="1" applyFont="1" applyBorder="1" applyAlignment="1">
      <alignment shrinkToFit="1"/>
    </xf>
    <xf numFmtId="0" fontId="3" fillId="0" borderId="9" xfId="0" applyFont="1" applyBorder="1" applyAlignment="1">
      <alignment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9" xfId="0" applyFont="1" applyBorder="1" applyAlignment="1">
      <alignment horizontal="center" shrinkToFit="1"/>
    </xf>
    <xf numFmtId="3" fontId="3" fillId="0" borderId="4" xfId="0" applyNumberFormat="1" applyFont="1" applyBorder="1"/>
    <xf numFmtId="0" fontId="13" fillId="0" borderId="6" xfId="0" applyFont="1" applyBorder="1" applyAlignment="1">
      <alignment horizontal="left"/>
    </xf>
    <xf numFmtId="187" fontId="9" fillId="0" borderId="6" xfId="1" applyNumberFormat="1" applyFont="1" applyBorder="1"/>
    <xf numFmtId="0" fontId="9" fillId="0" borderId="6" xfId="0" applyFont="1" applyBorder="1" applyAlignment="1">
      <alignment horizontal="center"/>
    </xf>
    <xf numFmtId="0" fontId="15" fillId="0" borderId="8" xfId="0" applyFont="1" applyBorder="1"/>
    <xf numFmtId="0" fontId="15" fillId="0" borderId="11" xfId="0" applyFont="1" applyBorder="1"/>
    <xf numFmtId="0" fontId="5" fillId="0" borderId="9" xfId="0" applyFont="1" applyBorder="1"/>
    <xf numFmtId="0" fontId="2" fillId="0" borderId="5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0" xfId="0" applyFont="1" applyBorder="1" applyAlignment="1">
      <alignment horizontal="center"/>
    </xf>
    <xf numFmtId="3" fontId="5" fillId="0" borderId="0" xfId="0" applyNumberFormat="1" applyFont="1" applyBorder="1"/>
    <xf numFmtId="3" fontId="5" fillId="0" borderId="0" xfId="0" applyNumberFormat="1" applyFont="1"/>
    <xf numFmtId="3" fontId="16" fillId="0" borderId="5" xfId="1" applyNumberFormat="1" applyFont="1" applyBorder="1"/>
    <xf numFmtId="3" fontId="16" fillId="0" borderId="7" xfId="1" applyNumberFormat="1" applyFont="1" applyBorder="1"/>
    <xf numFmtId="3" fontId="16" fillId="0" borderId="6" xfId="1" applyNumberFormat="1" applyFont="1" applyBorder="1"/>
    <xf numFmtId="3" fontId="5" fillId="0" borderId="0" xfId="1" applyNumberFormat="1" applyFont="1" applyBorder="1" applyAlignment="1">
      <alignment horizontal="center"/>
    </xf>
    <xf numFmtId="15" fontId="3" fillId="0" borderId="7" xfId="0" applyNumberFormat="1" applyFont="1" applyBorder="1"/>
    <xf numFmtId="0" fontId="8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textRotation="255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/>
    <xf numFmtId="43" fontId="2" fillId="0" borderId="0" xfId="1" applyNumberFormat="1" applyFont="1" applyBorder="1"/>
    <xf numFmtId="0" fontId="3" fillId="0" borderId="12" xfId="0" applyFont="1" applyBorder="1" applyAlignment="1">
      <alignment horizontal="center"/>
    </xf>
    <xf numFmtId="2" fontId="3" fillId="0" borderId="5" xfId="0" applyNumberFormat="1" applyFont="1" applyBorder="1"/>
    <xf numFmtId="0" fontId="3" fillId="0" borderId="0" xfId="0" applyFont="1" applyBorder="1" applyAlignment="1">
      <alignment shrinkToFit="1"/>
    </xf>
    <xf numFmtId="3" fontId="3" fillId="0" borderId="0" xfId="0" applyNumberFormat="1" applyFont="1" applyBorder="1" applyAlignment="1">
      <alignment shrinkToFit="1"/>
    </xf>
    <xf numFmtId="3" fontId="3" fillId="0" borderId="9" xfId="0" applyNumberFormat="1" applyFont="1" applyBorder="1" applyAlignment="1">
      <alignment shrinkToFit="1"/>
    </xf>
    <xf numFmtId="0" fontId="3" fillId="0" borderId="1" xfId="0" applyFont="1" applyBorder="1"/>
    <xf numFmtId="0" fontId="2" fillId="0" borderId="0" xfId="0" applyFont="1" applyBorder="1" applyAlignment="1">
      <alignment horizontal="center" wrapText="1" shrinkToFit="1"/>
    </xf>
    <xf numFmtId="0" fontId="2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87" fontId="5" fillId="0" borderId="0" xfId="1" applyNumberFormat="1" applyFont="1" applyBorder="1" applyAlignment="1">
      <alignment horizontal="right"/>
    </xf>
    <xf numFmtId="0" fontId="3" fillId="2" borderId="0" xfId="0" applyFont="1" applyFill="1" applyBorder="1"/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wrapText="1" shrinkToFit="1"/>
    </xf>
    <xf numFmtId="0" fontId="13" fillId="0" borderId="0" xfId="0" applyFont="1" applyBorder="1" applyAlignment="1"/>
    <xf numFmtId="0" fontId="13" fillId="0" borderId="0" xfId="0" applyFont="1" applyBorder="1"/>
    <xf numFmtId="0" fontId="17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shrinkToFit="1"/>
    </xf>
    <xf numFmtId="0" fontId="15" fillId="0" borderId="5" xfId="0" applyFont="1" applyBorder="1" applyAlignment="1">
      <alignment horizontal="center"/>
    </xf>
    <xf numFmtId="0" fontId="18" fillId="0" borderId="5" xfId="0" applyFont="1" applyBorder="1" applyAlignment="1">
      <alignment horizontal="left" vertical="center"/>
    </xf>
    <xf numFmtId="187" fontId="18" fillId="0" borderId="5" xfId="1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shrinkToFit="1"/>
    </xf>
    <xf numFmtId="0" fontId="15" fillId="0" borderId="5" xfId="0" applyFont="1" applyBorder="1"/>
    <xf numFmtId="0" fontId="15" fillId="2" borderId="5" xfId="0" applyFont="1" applyFill="1" applyBorder="1"/>
    <xf numFmtId="0" fontId="15" fillId="0" borderId="0" xfId="0" applyFont="1"/>
    <xf numFmtId="0" fontId="15" fillId="0" borderId="7" xfId="0" applyFont="1" applyBorder="1" applyAlignment="1">
      <alignment horizontal="center"/>
    </xf>
    <xf numFmtId="0" fontId="18" fillId="0" borderId="7" xfId="0" applyFont="1" applyBorder="1" applyAlignment="1">
      <alignment horizontal="left" vertical="center" shrinkToFit="1"/>
    </xf>
    <xf numFmtId="187" fontId="18" fillId="0" borderId="7" xfId="1" applyNumberFormat="1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shrinkToFit="1"/>
    </xf>
    <xf numFmtId="0" fontId="18" fillId="0" borderId="10" xfId="0" applyFont="1" applyBorder="1" applyAlignment="1">
      <alignment horizontal="center" shrinkToFit="1"/>
    </xf>
    <xf numFmtId="0" fontId="18" fillId="0" borderId="11" xfId="0" applyFont="1" applyBorder="1" applyAlignment="1">
      <alignment horizontal="center" shrinkToFit="1"/>
    </xf>
    <xf numFmtId="0" fontId="15" fillId="0" borderId="7" xfId="0" applyFont="1" applyBorder="1"/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vertical="center" shrinkToFit="1"/>
    </xf>
    <xf numFmtId="0" fontId="18" fillId="0" borderId="5" xfId="0" applyFont="1" applyBorder="1" applyAlignment="1">
      <alignment horizontal="left" vertical="center" shrinkToFit="1"/>
    </xf>
    <xf numFmtId="3" fontId="18" fillId="0" borderId="5" xfId="1" applyNumberFormat="1" applyFont="1" applyBorder="1" applyAlignment="1">
      <alignment horizontal="center"/>
    </xf>
    <xf numFmtId="0" fontId="15" fillId="0" borderId="5" xfId="0" applyFont="1" applyBorder="1" applyAlignment="1">
      <alignment horizontal="center" vertical="center" shrinkToFit="1"/>
    </xf>
    <xf numFmtId="49" fontId="18" fillId="0" borderId="5" xfId="0" applyNumberFormat="1" applyFont="1" applyBorder="1" applyAlignment="1">
      <alignment horizontal="center" shrinkToFit="1"/>
    </xf>
    <xf numFmtId="0" fontId="18" fillId="0" borderId="7" xfId="0" applyFont="1" applyBorder="1" applyAlignment="1">
      <alignment vertical="center" shrinkToFit="1"/>
    </xf>
    <xf numFmtId="3" fontId="18" fillId="0" borderId="7" xfId="1" applyNumberFormat="1" applyFont="1" applyBorder="1" applyAlignment="1">
      <alignment horizontal="center"/>
    </xf>
    <xf numFmtId="49" fontId="18" fillId="0" borderId="7" xfId="0" applyNumberFormat="1" applyFont="1" applyBorder="1" applyAlignment="1">
      <alignment horizontal="center" shrinkToFit="1"/>
    </xf>
    <xf numFmtId="49" fontId="18" fillId="0" borderId="10" xfId="0" applyNumberFormat="1" applyFont="1" applyBorder="1" applyAlignment="1">
      <alignment horizontal="center" shrinkToFit="1"/>
    </xf>
    <xf numFmtId="49" fontId="18" fillId="0" borderId="11" xfId="0" applyNumberFormat="1" applyFont="1" applyBorder="1" applyAlignment="1">
      <alignment horizontal="center" shrinkToFit="1"/>
    </xf>
    <xf numFmtId="0" fontId="18" fillId="0" borderId="7" xfId="0" applyFont="1" applyBorder="1" applyAlignment="1">
      <alignment horizontal="left" shrinkToFit="1"/>
    </xf>
    <xf numFmtId="0" fontId="15" fillId="2" borderId="7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8" fillId="0" borderId="6" xfId="0" applyFont="1" applyBorder="1" applyAlignment="1">
      <alignment vertical="center" shrinkToFit="1"/>
    </xf>
    <xf numFmtId="0" fontId="18" fillId="0" borderId="6" xfId="0" applyFont="1" applyBorder="1" applyAlignment="1">
      <alignment shrinkToFit="1"/>
    </xf>
    <xf numFmtId="3" fontId="18" fillId="0" borderId="6" xfId="1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49" fontId="18" fillId="0" borderId="6" xfId="0" applyNumberFormat="1" applyFont="1" applyBorder="1" applyAlignment="1">
      <alignment horizontal="center" shrinkToFit="1"/>
    </xf>
    <xf numFmtId="49" fontId="18" fillId="0" borderId="3" xfId="0" applyNumberFormat="1" applyFont="1" applyBorder="1" applyAlignment="1">
      <alignment horizontal="center" shrinkToFit="1"/>
    </xf>
    <xf numFmtId="49" fontId="18" fillId="0" borderId="9" xfId="0" applyNumberFormat="1" applyFont="1" applyBorder="1" applyAlignment="1">
      <alignment horizontal="center" shrinkToFit="1"/>
    </xf>
    <xf numFmtId="0" fontId="18" fillId="0" borderId="5" xfId="0" applyFont="1" applyBorder="1" applyAlignment="1">
      <alignment horizontal="left" shrinkToFit="1"/>
    </xf>
    <xf numFmtId="187" fontId="18" fillId="0" borderId="5" xfId="1" applyNumberFormat="1" applyFont="1" applyBorder="1" applyAlignment="1">
      <alignment horizontal="center"/>
    </xf>
    <xf numFmtId="187" fontId="18" fillId="0" borderId="7" xfId="1" applyNumberFormat="1" applyFont="1" applyBorder="1" applyAlignment="1">
      <alignment horizontal="center"/>
    </xf>
    <xf numFmtId="0" fontId="15" fillId="2" borderId="7" xfId="0" applyFont="1" applyFill="1" applyBorder="1"/>
    <xf numFmtId="0" fontId="18" fillId="0" borderId="9" xfId="0" applyFont="1" applyBorder="1" applyAlignment="1">
      <alignment horizontal="center" shrinkToFit="1"/>
    </xf>
    <xf numFmtId="0" fontId="15" fillId="0" borderId="6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left" vertical="center"/>
    </xf>
    <xf numFmtId="3" fontId="15" fillId="0" borderId="10" xfId="0" applyNumberFormat="1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wrapText="1" shrinkToFit="1"/>
    </xf>
    <xf numFmtId="0" fontId="18" fillId="0" borderId="10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 vertical="center"/>
    </xf>
    <xf numFmtId="3" fontId="15" fillId="0" borderId="3" xfId="0" applyNumberFormat="1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left" vertical="center"/>
    </xf>
    <xf numFmtId="3" fontId="15" fillId="0" borderId="8" xfId="0" applyNumberFormat="1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shrinkToFi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 shrinkToFit="1"/>
    </xf>
    <xf numFmtId="3" fontId="15" fillId="0" borderId="11" xfId="1" applyNumberFormat="1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shrinkToFit="1"/>
    </xf>
    <xf numFmtId="0" fontId="15" fillId="0" borderId="10" xfId="0" applyFont="1" applyBorder="1" applyAlignment="1">
      <alignment horizontal="center" shrinkToFit="1"/>
    </xf>
    <xf numFmtId="0" fontId="15" fillId="0" borderId="11" xfId="0" applyFont="1" applyBorder="1" applyAlignment="1">
      <alignment horizontal="center" shrinkToFit="1"/>
    </xf>
    <xf numFmtId="0" fontId="15" fillId="0" borderId="11" xfId="0" applyFont="1" applyBorder="1" applyAlignment="1">
      <alignment horizontal="left"/>
    </xf>
    <xf numFmtId="3" fontId="15" fillId="0" borderId="11" xfId="0" applyNumberFormat="1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15" fillId="0" borderId="9" xfId="0" applyFont="1" applyBorder="1" applyAlignment="1">
      <alignment horizontal="left" vertical="center"/>
    </xf>
    <xf numFmtId="3" fontId="15" fillId="0" borderId="9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 shrinkToFit="1"/>
    </xf>
    <xf numFmtId="0" fontId="15" fillId="0" borderId="3" xfId="0" applyFont="1" applyBorder="1" applyAlignment="1">
      <alignment horizontal="center" shrinkToFit="1"/>
    </xf>
    <xf numFmtId="0" fontId="15" fillId="0" borderId="9" xfId="0" applyFont="1" applyBorder="1" applyAlignment="1">
      <alignment horizontal="center" shrinkToFit="1"/>
    </xf>
    <xf numFmtId="0" fontId="15" fillId="0" borderId="8" xfId="0" applyFont="1" applyBorder="1" applyAlignment="1">
      <alignment horizontal="left"/>
    </xf>
    <xf numFmtId="3" fontId="15" fillId="0" borderId="8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2" fontId="2" fillId="0" borderId="12" xfId="0" applyNumberFormat="1" applyFont="1" applyBorder="1" applyAlignment="1">
      <alignment horizontal="right"/>
    </xf>
    <xf numFmtId="0" fontId="18" fillId="0" borderId="8" xfId="0" applyFont="1" applyBorder="1" applyAlignment="1">
      <alignment horizontal="center" shrinkToFit="1"/>
    </xf>
    <xf numFmtId="0" fontId="8" fillId="0" borderId="7" xfId="0" applyFont="1" applyBorder="1" applyAlignment="1">
      <alignment horizontal="center" wrapText="1" shrinkToFit="1"/>
    </xf>
    <xf numFmtId="0" fontId="18" fillId="0" borderId="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 wrapText="1" shrinkToFit="1"/>
    </xf>
    <xf numFmtId="0" fontId="13" fillId="0" borderId="11" xfId="0" applyFont="1" applyBorder="1" applyAlignment="1">
      <alignment horizontal="center" wrapText="1" shrinkToFit="1"/>
    </xf>
    <xf numFmtId="0" fontId="2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 shrinkToFit="1"/>
    </xf>
    <xf numFmtId="0" fontId="3" fillId="0" borderId="9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87" fontId="3" fillId="0" borderId="0" xfId="1" applyNumberFormat="1" applyFont="1" applyAlignment="1">
      <alignment horizontal="center"/>
    </xf>
    <xf numFmtId="0" fontId="3" fillId="0" borderId="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 wrapText="1" shrinkToFit="1"/>
    </xf>
    <xf numFmtId="187" fontId="3" fillId="0" borderId="6" xfId="1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shrinkToFit="1"/>
    </xf>
    <xf numFmtId="49" fontId="17" fillId="0" borderId="8" xfId="0" applyNumberFormat="1" applyFont="1" applyBorder="1" applyAlignment="1">
      <alignment horizontal="center" shrinkToFit="1"/>
    </xf>
    <xf numFmtId="49" fontId="17" fillId="0" borderId="10" xfId="0" applyNumberFormat="1" applyFont="1" applyBorder="1" applyAlignment="1">
      <alignment horizontal="center" shrinkToFit="1"/>
    </xf>
    <xf numFmtId="49" fontId="17" fillId="0" borderId="11" xfId="0" applyNumberFormat="1" applyFont="1" applyBorder="1" applyAlignment="1">
      <alignment horizontal="center" shrinkToFit="1"/>
    </xf>
    <xf numFmtId="49" fontId="17" fillId="0" borderId="5" xfId="0" applyNumberFormat="1" applyFont="1" applyBorder="1" applyAlignment="1">
      <alignment horizontal="center" shrinkToFit="1"/>
    </xf>
    <xf numFmtId="49" fontId="3" fillId="0" borderId="0" xfId="0" applyNumberFormat="1" applyFont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187" fontId="3" fillId="0" borderId="5" xfId="1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5" fillId="0" borderId="7" xfId="0" applyFont="1" applyBorder="1" applyAlignment="1">
      <alignment shrinkToFit="1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49" fontId="14" fillId="0" borderId="5" xfId="0" applyNumberFormat="1" applyFont="1" applyBorder="1" applyAlignment="1">
      <alignment horizontal="center"/>
    </xf>
    <xf numFmtId="0" fontId="18" fillId="0" borderId="7" xfId="0" applyFont="1" applyBorder="1" applyAlignment="1">
      <alignment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3" fontId="3" fillId="0" borderId="5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3" fontId="16" fillId="0" borderId="5" xfId="1" applyNumberFormat="1" applyFont="1" applyBorder="1" applyAlignment="1">
      <alignment horizontal="center" vertical="center" shrinkToFit="1"/>
    </xf>
    <xf numFmtId="3" fontId="16" fillId="0" borderId="7" xfId="1" applyNumberFormat="1" applyFont="1" applyBorder="1" applyAlignment="1">
      <alignment horizontal="center" vertical="center" shrinkToFit="1"/>
    </xf>
    <xf numFmtId="3" fontId="16" fillId="0" borderId="6" xfId="1" applyNumberFormat="1" applyFont="1" applyBorder="1" applyAlignment="1">
      <alignment horizontal="center" vertical="center" shrinkToFit="1"/>
    </xf>
    <xf numFmtId="3" fontId="16" fillId="0" borderId="0" xfId="1" applyNumberFormat="1" applyFont="1" applyBorder="1" applyAlignment="1">
      <alignment horizontal="center" vertical="center" shrinkToFit="1"/>
    </xf>
    <xf numFmtId="3" fontId="16" fillId="0" borderId="0" xfId="1" applyNumberFormat="1" applyFont="1" applyBorder="1"/>
    <xf numFmtId="3" fontId="17" fillId="0" borderId="5" xfId="1" applyNumberFormat="1" applyFont="1" applyBorder="1"/>
    <xf numFmtId="0" fontId="21" fillId="0" borderId="5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17" fontId="13" fillId="0" borderId="7" xfId="0" applyNumberFormat="1" applyFont="1" applyBorder="1"/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 shrinkToFit="1"/>
    </xf>
    <xf numFmtId="0" fontId="15" fillId="0" borderId="8" xfId="0" applyFont="1" applyBorder="1" applyAlignment="1">
      <alignment horizontal="center" shrinkToFit="1"/>
    </xf>
    <xf numFmtId="0" fontId="2" fillId="0" borderId="0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49" fontId="3" fillId="0" borderId="3" xfId="0" applyNumberFormat="1" applyFont="1" applyBorder="1"/>
    <xf numFmtId="49" fontId="3" fillId="0" borderId="9" xfId="0" applyNumberFormat="1" applyFont="1" applyBorder="1"/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5" fillId="0" borderId="9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/>
    </xf>
    <xf numFmtId="3" fontId="3" fillId="0" borderId="5" xfId="0" applyNumberFormat="1" applyFont="1" applyBorder="1"/>
    <xf numFmtId="3" fontId="3" fillId="0" borderId="7" xfId="0" applyNumberFormat="1" applyFont="1" applyBorder="1"/>
    <xf numFmtId="3" fontId="3" fillId="0" borderId="6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 shrinkToFit="1"/>
    </xf>
    <xf numFmtId="187" fontId="3" fillId="0" borderId="7" xfId="1" applyNumberFormat="1" applyFont="1" applyBorder="1" applyAlignment="1">
      <alignment vertical="center" shrinkToFit="1"/>
    </xf>
    <xf numFmtId="0" fontId="3" fillId="0" borderId="0" xfId="0" applyFont="1" applyBorder="1" applyAlignment="1">
      <alignment textRotation="180"/>
    </xf>
    <xf numFmtId="0" fontId="0" fillId="0" borderId="0" xfId="0" applyFont="1" applyBorder="1"/>
    <xf numFmtId="0" fontId="3" fillId="0" borderId="5" xfId="0" applyFont="1" applyBorder="1" applyAlignment="1">
      <alignment vertical="center" shrinkToFit="1"/>
    </xf>
    <xf numFmtId="187" fontId="3" fillId="0" borderId="5" xfId="1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187" fontId="3" fillId="0" borderId="6" xfId="1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wrapText="1" shrinkToFit="1"/>
    </xf>
    <xf numFmtId="49" fontId="3" fillId="0" borderId="6" xfId="0" applyNumberFormat="1" applyFont="1" applyBorder="1" applyAlignment="1">
      <alignment vertical="center" shrinkToFi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5" fontId="3" fillId="0" borderId="6" xfId="0" applyNumberFormat="1" applyFont="1" applyBorder="1"/>
    <xf numFmtId="15" fontId="3" fillId="0" borderId="5" xfId="0" applyNumberFormat="1" applyFont="1" applyBorder="1"/>
    <xf numFmtId="15" fontId="3" fillId="0" borderId="0" xfId="0" applyNumberFormat="1" applyFont="1" applyBorder="1"/>
    <xf numFmtId="0" fontId="20" fillId="0" borderId="0" xfId="0" applyFont="1" applyBorder="1"/>
    <xf numFmtId="0" fontId="2" fillId="0" borderId="0" xfId="0" applyFont="1" applyBorder="1" applyAlignment="1">
      <alignment textRotation="180"/>
    </xf>
    <xf numFmtId="0" fontId="0" fillId="0" borderId="0" xfId="0" applyBorder="1"/>
    <xf numFmtId="0" fontId="3" fillId="0" borderId="2" xfId="0" applyFont="1" applyBorder="1"/>
    <xf numFmtId="15" fontId="3" fillId="0" borderId="2" xfId="0" applyNumberFormat="1" applyFont="1" applyBorder="1"/>
    <xf numFmtId="187" fontId="3" fillId="0" borderId="2" xfId="1" applyNumberFormat="1" applyFont="1" applyBorder="1"/>
    <xf numFmtId="0" fontId="20" fillId="0" borderId="2" xfId="0" applyFont="1" applyBorder="1"/>
    <xf numFmtId="187" fontId="2" fillId="0" borderId="0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shrinkToFit="1"/>
    </xf>
    <xf numFmtId="3" fontId="2" fillId="0" borderId="7" xfId="0" applyNumberFormat="1" applyFont="1" applyBorder="1" applyAlignment="1">
      <alignment horizontal="center" vertical="center" shrinkToFit="1"/>
    </xf>
    <xf numFmtId="3" fontId="2" fillId="0" borderId="6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187" fontId="2" fillId="0" borderId="5" xfId="1" applyNumberFormat="1" applyFont="1" applyBorder="1" applyAlignment="1">
      <alignment horizontal="center" vertical="center" shrinkToFit="1"/>
    </xf>
    <xf numFmtId="187" fontId="2" fillId="0" borderId="7" xfId="1" applyNumberFormat="1" applyFont="1" applyBorder="1" applyAlignment="1">
      <alignment horizontal="center" vertical="center" shrinkToFit="1"/>
    </xf>
    <xf numFmtId="187" fontId="2" fillId="0" borderId="6" xfId="1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 shrinkToFit="1"/>
    </xf>
    <xf numFmtId="49" fontId="4" fillId="0" borderId="12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5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shrinkToFit="1"/>
    </xf>
    <xf numFmtId="0" fontId="13" fillId="0" borderId="8" xfId="0" applyFont="1" applyBorder="1" applyAlignment="1">
      <alignment horizontal="center" shrinkToFit="1"/>
    </xf>
    <xf numFmtId="0" fontId="13" fillId="0" borderId="10" xfId="0" applyFont="1" applyBorder="1" applyAlignment="1">
      <alignment horizontal="center" shrinkToFit="1"/>
    </xf>
    <xf numFmtId="0" fontId="13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horizontal="center" vertical="center" shrinkToFit="1"/>
    </xf>
    <xf numFmtId="3" fontId="2" fillId="0" borderId="12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 wrapText="1" shrinkToFit="1"/>
    </xf>
    <xf numFmtId="0" fontId="13" fillId="0" borderId="11" xfId="0" applyFont="1" applyBorder="1" applyAlignment="1">
      <alignment horizontal="center" wrapText="1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wrapText="1" shrinkToFit="1"/>
    </xf>
    <xf numFmtId="0" fontId="13" fillId="0" borderId="8" xfId="0" applyFont="1" applyBorder="1" applyAlignment="1">
      <alignment horizont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center" vertical="center" shrinkToFit="1"/>
    </xf>
    <xf numFmtId="3" fontId="4" fillId="0" borderId="6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shrinkToFit="1"/>
    </xf>
    <xf numFmtId="49" fontId="5" fillId="0" borderId="11" xfId="0" applyNumberFormat="1" applyFont="1" applyBorder="1" applyAlignment="1">
      <alignment horizontal="center" shrinkToFit="1"/>
    </xf>
    <xf numFmtId="49" fontId="5" fillId="0" borderId="1" xfId="0" applyNumberFormat="1" applyFont="1" applyBorder="1" applyAlignment="1">
      <alignment horizontal="center" shrinkToFit="1"/>
    </xf>
    <xf numFmtId="49" fontId="5" fillId="0" borderId="8" xfId="0" applyNumberFormat="1" applyFont="1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49" fontId="0" fillId="0" borderId="15" xfId="0" applyNumberForma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shrinkToFit="1"/>
    </xf>
    <xf numFmtId="49" fontId="0" fillId="0" borderId="8" xfId="0" applyNumberFormat="1" applyBorder="1" applyAlignment="1">
      <alignment horizont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shrinkToFit="1"/>
    </xf>
    <xf numFmtId="0" fontId="18" fillId="0" borderId="8" xfId="0" applyFont="1" applyBorder="1" applyAlignment="1">
      <alignment horizontal="center" shrinkToFit="1"/>
    </xf>
    <xf numFmtId="0" fontId="0" fillId="0" borderId="15" xfId="0" applyBorder="1" applyAlignment="1">
      <alignment horizontal="center" vertical="center" shrinkToFit="1"/>
    </xf>
    <xf numFmtId="49" fontId="18" fillId="0" borderId="1" xfId="0" applyNumberFormat="1" applyFont="1" applyBorder="1" applyAlignment="1">
      <alignment horizontal="center" shrinkToFit="1"/>
    </xf>
    <xf numFmtId="49" fontId="18" fillId="0" borderId="8" xfId="0" applyNumberFormat="1" applyFont="1" applyBorder="1" applyAlignment="1">
      <alignment horizontal="center" shrinkToFit="1"/>
    </xf>
    <xf numFmtId="0" fontId="18" fillId="0" borderId="10" xfId="0" applyFont="1" applyBorder="1" applyAlignment="1">
      <alignment horizontal="center" shrinkToFit="1"/>
    </xf>
    <xf numFmtId="0" fontId="18" fillId="0" borderId="11" xfId="0" applyFont="1" applyBorder="1" applyAlignment="1">
      <alignment horizont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8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shrinkToFit="1"/>
    </xf>
    <xf numFmtId="0" fontId="1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49" fontId="13" fillId="0" borderId="10" xfId="0" applyNumberFormat="1" applyFont="1" applyBorder="1" applyAlignment="1">
      <alignment horizontal="center" shrinkToFit="1"/>
    </xf>
    <xf numFmtId="49" fontId="13" fillId="0" borderId="11" xfId="0" applyNumberFormat="1" applyFont="1" applyBorder="1" applyAlignment="1">
      <alignment horizontal="center" shrinkToFit="1"/>
    </xf>
    <xf numFmtId="49" fontId="3" fillId="0" borderId="1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 vertical="center" wrapText="1" shrinkToFit="1"/>
    </xf>
    <xf numFmtId="49" fontId="13" fillId="0" borderId="8" xfId="0" applyNumberFormat="1" applyFont="1" applyBorder="1" applyAlignment="1">
      <alignment horizontal="center" vertical="center" wrapText="1" shrinkToFit="1"/>
    </xf>
    <xf numFmtId="49" fontId="3" fillId="0" borderId="8" xfId="0" applyNumberFormat="1" applyFont="1" applyBorder="1" applyAlignment="1">
      <alignment horizont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57151</xdr:colOff>
      <xdr:row>2</xdr:row>
      <xdr:rowOff>43497</xdr:rowOff>
    </xdr:from>
    <xdr:ext cx="670506" cy="289878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 rot="10800000" flipV="1">
          <a:off x="8905876" y="748347"/>
          <a:ext cx="670506" cy="2898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ผด. 01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0</xdr:row>
      <xdr:rowOff>19050</xdr:rowOff>
    </xdr:from>
    <xdr:to>
      <xdr:col>21</xdr:col>
      <xdr:colOff>266700</xdr:colOff>
      <xdr:row>1</xdr:row>
      <xdr:rowOff>57150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 txBox="1"/>
      </xdr:nvSpPr>
      <xdr:spPr>
        <a:xfrm>
          <a:off x="9201150" y="19050"/>
          <a:ext cx="7048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ผด.02</a:t>
          </a:r>
        </a:p>
      </xdr:txBody>
    </xdr:sp>
    <xdr:clientData/>
  </xdr:twoCellAnchor>
  <xdr:twoCellAnchor>
    <xdr:from>
      <xdr:col>14</xdr:col>
      <xdr:colOff>9525</xdr:colOff>
      <xdr:row>8</xdr:row>
      <xdr:rowOff>114300</xdr:rowOff>
    </xdr:from>
    <xdr:to>
      <xdr:col>15</xdr:col>
      <xdr:colOff>228600</xdr:colOff>
      <xdr:row>8</xdr:row>
      <xdr:rowOff>114300</xdr:rowOff>
    </xdr:to>
    <xdr:cxnSp macro="">
      <xdr:nvCxnSpPr>
        <xdr:cNvPr id="3" name="ลูกศรเชื่อมต่อแบบตรง 2"/>
        <xdr:cNvCxnSpPr/>
      </xdr:nvCxnSpPr>
      <xdr:spPr>
        <a:xfrm>
          <a:off x="7991475" y="2114550"/>
          <a:ext cx="4572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13</xdr:row>
      <xdr:rowOff>123825</xdr:rowOff>
    </xdr:from>
    <xdr:to>
      <xdr:col>20</xdr:col>
      <xdr:colOff>0</xdr:colOff>
      <xdr:row>13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9220200" y="3409950"/>
          <a:ext cx="2476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28575</xdr:colOff>
      <xdr:row>17</xdr:row>
      <xdr:rowOff>123825</xdr:rowOff>
    </xdr:from>
    <xdr:to>
      <xdr:col>21</xdr:col>
      <xdr:colOff>266700</xdr:colOff>
      <xdr:row>17</xdr:row>
      <xdr:rowOff>123825</xdr:rowOff>
    </xdr:to>
    <xdr:cxnSp macro="">
      <xdr:nvCxnSpPr>
        <xdr:cNvPr id="6" name="ลูกศรเชื่อมต่อแบบตรง 5"/>
        <xdr:cNvCxnSpPr/>
      </xdr:nvCxnSpPr>
      <xdr:spPr>
        <a:xfrm>
          <a:off x="9734550" y="443865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13</xdr:row>
      <xdr:rowOff>114300</xdr:rowOff>
    </xdr:from>
    <xdr:to>
      <xdr:col>11</xdr:col>
      <xdr:colOff>9525</xdr:colOff>
      <xdr:row>13</xdr:row>
      <xdr:rowOff>114300</xdr:rowOff>
    </xdr:to>
    <xdr:cxnSp macro="">
      <xdr:nvCxnSpPr>
        <xdr:cNvPr id="9" name="ลูกศรเชื่อมต่อแบบตรง 8"/>
        <xdr:cNvCxnSpPr/>
      </xdr:nvCxnSpPr>
      <xdr:spPr>
        <a:xfrm>
          <a:off x="7029450" y="3400425"/>
          <a:ext cx="2476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114300</xdr:rowOff>
    </xdr:from>
    <xdr:to>
      <xdr:col>14</xdr:col>
      <xdr:colOff>9525</xdr:colOff>
      <xdr:row>13</xdr:row>
      <xdr:rowOff>114300</xdr:rowOff>
    </xdr:to>
    <xdr:cxnSp macro="">
      <xdr:nvCxnSpPr>
        <xdr:cNvPr id="10" name="ลูกศรเชื่อมต่อแบบตรง 9"/>
        <xdr:cNvCxnSpPr/>
      </xdr:nvCxnSpPr>
      <xdr:spPr>
        <a:xfrm>
          <a:off x="7743825" y="3400425"/>
          <a:ext cx="2476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13</xdr:row>
      <xdr:rowOff>114300</xdr:rowOff>
    </xdr:from>
    <xdr:to>
      <xdr:col>17</xdr:col>
      <xdr:colOff>0</xdr:colOff>
      <xdr:row>13</xdr:row>
      <xdr:rowOff>114300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8448675" y="3400425"/>
          <a:ext cx="2476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0</xdr:row>
      <xdr:rowOff>38100</xdr:rowOff>
    </xdr:from>
    <xdr:to>
      <xdr:col>21</xdr:col>
      <xdr:colOff>209550</xdr:colOff>
      <xdr:row>1</xdr:row>
      <xdr:rowOff>66675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SpPr txBox="1"/>
      </xdr:nvSpPr>
      <xdr:spPr>
        <a:xfrm>
          <a:off x="9001125" y="38100"/>
          <a:ext cx="67627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ผด.02</a:t>
          </a:r>
        </a:p>
      </xdr:txBody>
    </xdr:sp>
    <xdr:clientData/>
  </xdr:twoCellAnchor>
  <xdr:twoCellAnchor>
    <xdr:from>
      <xdr:col>10</xdr:col>
      <xdr:colOff>9525</xdr:colOff>
      <xdr:row>68</xdr:row>
      <xdr:rowOff>133350</xdr:rowOff>
    </xdr:from>
    <xdr:to>
      <xdr:col>21</xdr:col>
      <xdr:colOff>190500</xdr:colOff>
      <xdr:row>68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>
          <a:off x="7191375" y="17621250"/>
          <a:ext cx="28575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8</xdr:row>
      <xdr:rowOff>114300</xdr:rowOff>
    </xdr:from>
    <xdr:to>
      <xdr:col>16</xdr:col>
      <xdr:colOff>19050</xdr:colOff>
      <xdr:row>8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>
          <a:off x="7905750" y="2171700"/>
          <a:ext cx="7239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14</xdr:row>
      <xdr:rowOff>123825</xdr:rowOff>
    </xdr:from>
    <xdr:to>
      <xdr:col>11</xdr:col>
      <xdr:colOff>9525</xdr:colOff>
      <xdr:row>14</xdr:row>
      <xdr:rowOff>123825</xdr:rowOff>
    </xdr:to>
    <xdr:cxnSp macro="">
      <xdr:nvCxnSpPr>
        <xdr:cNvPr id="6" name="ลูกศรเชื่อมต่อแบบตรง 5"/>
        <xdr:cNvCxnSpPr/>
      </xdr:nvCxnSpPr>
      <xdr:spPr>
        <a:xfrm>
          <a:off x="7191375" y="3724275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18</xdr:row>
      <xdr:rowOff>133350</xdr:rowOff>
    </xdr:from>
    <xdr:to>
      <xdr:col>18</xdr:col>
      <xdr:colOff>257175</xdr:colOff>
      <xdr:row>18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9105900" y="476250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24</xdr:row>
      <xdr:rowOff>123825</xdr:rowOff>
    </xdr:from>
    <xdr:to>
      <xdr:col>19</xdr:col>
      <xdr:colOff>247650</xdr:colOff>
      <xdr:row>24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9372600" y="6296025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29</xdr:row>
      <xdr:rowOff>133350</xdr:rowOff>
    </xdr:from>
    <xdr:to>
      <xdr:col>21</xdr:col>
      <xdr:colOff>0</xdr:colOff>
      <xdr:row>29</xdr:row>
      <xdr:rowOff>133350</xdr:rowOff>
    </xdr:to>
    <xdr:cxnSp macro="">
      <xdr:nvCxnSpPr>
        <xdr:cNvPr id="10" name="ลูกศรเชื่อมต่อแบบตรง 9"/>
        <xdr:cNvCxnSpPr/>
      </xdr:nvCxnSpPr>
      <xdr:spPr>
        <a:xfrm>
          <a:off x="9620250" y="7591425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43</xdr:row>
      <xdr:rowOff>123825</xdr:rowOff>
    </xdr:from>
    <xdr:to>
      <xdr:col>13</xdr:col>
      <xdr:colOff>0</xdr:colOff>
      <xdr:row>43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7658100" y="1118235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50</xdr:row>
      <xdr:rowOff>123825</xdr:rowOff>
    </xdr:from>
    <xdr:to>
      <xdr:col>11</xdr:col>
      <xdr:colOff>0</xdr:colOff>
      <xdr:row>50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7181850" y="12982575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62</xdr:row>
      <xdr:rowOff>133350</xdr:rowOff>
    </xdr:from>
    <xdr:to>
      <xdr:col>22</xdr:col>
      <xdr:colOff>9525</xdr:colOff>
      <xdr:row>62</xdr:row>
      <xdr:rowOff>133350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7200900" y="16078200"/>
          <a:ext cx="2886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10824</xdr:colOff>
      <xdr:row>35</xdr:row>
      <xdr:rowOff>142875</xdr:rowOff>
    </xdr:from>
    <xdr:to>
      <xdr:col>10</xdr:col>
      <xdr:colOff>227301</xdr:colOff>
      <xdr:row>35</xdr:row>
      <xdr:rowOff>142875</xdr:rowOff>
    </xdr:to>
    <xdr:cxnSp macro="">
      <xdr:nvCxnSpPr>
        <xdr:cNvPr id="14" name="ลูกศรเชื่อมต่อแบบตรง 13"/>
        <xdr:cNvCxnSpPr/>
      </xdr:nvCxnSpPr>
      <xdr:spPr>
        <a:xfrm>
          <a:off x="7192674" y="9144000"/>
          <a:ext cx="216477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0</xdr:row>
      <xdr:rowOff>57150</xdr:rowOff>
    </xdr:from>
    <xdr:to>
      <xdr:col>21</xdr:col>
      <xdr:colOff>190500</xdr:colOff>
      <xdr:row>1</xdr:row>
      <xdr:rowOff>47625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SpPr txBox="1"/>
      </xdr:nvSpPr>
      <xdr:spPr>
        <a:xfrm>
          <a:off x="9115425" y="57150"/>
          <a:ext cx="60960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ผด.02</a:t>
          </a:r>
        </a:p>
      </xdr:txBody>
    </xdr:sp>
    <xdr:clientData/>
  </xdr:twoCellAnchor>
  <xdr:twoCellAnchor>
    <xdr:from>
      <xdr:col>18</xdr:col>
      <xdr:colOff>0</xdr:colOff>
      <xdr:row>8</xdr:row>
      <xdr:rowOff>123825</xdr:rowOff>
    </xdr:from>
    <xdr:to>
      <xdr:col>19</xdr:col>
      <xdr:colOff>0</xdr:colOff>
      <xdr:row>8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9039225" y="2181225"/>
          <a:ext cx="2762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219075</xdr:colOff>
      <xdr:row>13</xdr:row>
      <xdr:rowOff>133350</xdr:rowOff>
    </xdr:from>
    <xdr:to>
      <xdr:col>14</xdr:col>
      <xdr:colOff>19050</xdr:colOff>
      <xdr:row>13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7829550" y="3429000"/>
          <a:ext cx="2762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19</xdr:row>
      <xdr:rowOff>123825</xdr:rowOff>
    </xdr:from>
    <xdr:to>
      <xdr:col>17</xdr:col>
      <xdr:colOff>0</xdr:colOff>
      <xdr:row>19</xdr:row>
      <xdr:rowOff>123825</xdr:rowOff>
    </xdr:to>
    <xdr:cxnSp macro="">
      <xdr:nvCxnSpPr>
        <xdr:cNvPr id="6" name="ลูกศรเชื่อมต่อแบบตรง 5"/>
        <xdr:cNvCxnSpPr/>
      </xdr:nvCxnSpPr>
      <xdr:spPr>
        <a:xfrm>
          <a:off x="8572500" y="4905375"/>
          <a:ext cx="2286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0</xdr:row>
      <xdr:rowOff>19050</xdr:rowOff>
    </xdr:from>
    <xdr:to>
      <xdr:col>21</xdr:col>
      <xdr:colOff>190500</xdr:colOff>
      <xdr:row>1</xdr:row>
      <xdr:rowOff>38100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8943975" y="19050"/>
          <a:ext cx="6381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ผด.02</a:t>
          </a:r>
        </a:p>
      </xdr:txBody>
    </xdr:sp>
    <xdr:clientData/>
  </xdr:twoCellAnchor>
  <xdr:twoCellAnchor>
    <xdr:from>
      <xdr:col>13</xdr:col>
      <xdr:colOff>0</xdr:colOff>
      <xdr:row>8</xdr:row>
      <xdr:rowOff>133350</xdr:rowOff>
    </xdr:from>
    <xdr:to>
      <xdr:col>20</xdr:col>
      <xdr:colOff>228600</xdr:colOff>
      <xdr:row>8</xdr:row>
      <xdr:rowOff>133350</xdr:rowOff>
    </xdr:to>
    <xdr:cxnSp macro="">
      <xdr:nvCxnSpPr>
        <xdr:cNvPr id="3" name="ลูกศรเชื่อมต่อแบบตรง 2"/>
        <xdr:cNvCxnSpPr/>
      </xdr:nvCxnSpPr>
      <xdr:spPr>
        <a:xfrm>
          <a:off x="7848600" y="2190750"/>
          <a:ext cx="19526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13</xdr:row>
      <xdr:rowOff>114300</xdr:rowOff>
    </xdr:from>
    <xdr:to>
      <xdr:col>17</xdr:col>
      <xdr:colOff>0</xdr:colOff>
      <xdr:row>13</xdr:row>
      <xdr:rowOff>114300</xdr:rowOff>
    </xdr:to>
    <xdr:cxnSp macro="">
      <xdr:nvCxnSpPr>
        <xdr:cNvPr id="5" name="ลูกศรเชื่อมต่อแบบตรง 4"/>
        <xdr:cNvCxnSpPr/>
      </xdr:nvCxnSpPr>
      <xdr:spPr>
        <a:xfrm>
          <a:off x="8096250" y="3457575"/>
          <a:ext cx="7048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17</xdr:row>
      <xdr:rowOff>133350</xdr:rowOff>
    </xdr:from>
    <xdr:to>
      <xdr:col>17</xdr:col>
      <xdr:colOff>228600</xdr:colOff>
      <xdr:row>17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>
          <a:off x="7620000" y="4467225"/>
          <a:ext cx="14097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25</xdr:row>
      <xdr:rowOff>123825</xdr:rowOff>
    </xdr:from>
    <xdr:to>
      <xdr:col>15</xdr:col>
      <xdr:colOff>209550</xdr:colOff>
      <xdr:row>25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8105775" y="6467475"/>
          <a:ext cx="4286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0</xdr:row>
      <xdr:rowOff>47625</xdr:rowOff>
    </xdr:from>
    <xdr:to>
      <xdr:col>21</xdr:col>
      <xdr:colOff>209550</xdr:colOff>
      <xdr:row>1</xdr:row>
      <xdr:rowOff>95250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SpPr txBox="1"/>
      </xdr:nvSpPr>
      <xdr:spPr>
        <a:xfrm>
          <a:off x="9020175" y="47625"/>
          <a:ext cx="6572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ผด.02</a:t>
          </a:r>
        </a:p>
      </xdr:txBody>
    </xdr:sp>
    <xdr:clientData/>
  </xdr:twoCellAnchor>
  <xdr:twoCellAnchor>
    <xdr:from>
      <xdr:col>10</xdr:col>
      <xdr:colOff>0</xdr:colOff>
      <xdr:row>8</xdr:row>
      <xdr:rowOff>123825</xdr:rowOff>
    </xdr:from>
    <xdr:to>
      <xdr:col>22</xdr:col>
      <xdr:colOff>0</xdr:colOff>
      <xdr:row>8</xdr:row>
      <xdr:rowOff>123825</xdr:rowOff>
    </xdr:to>
    <xdr:cxnSp macro="">
      <xdr:nvCxnSpPr>
        <xdr:cNvPr id="3" name="ลูกศรเชื่อมต่อแบบตรง 2"/>
        <xdr:cNvCxnSpPr/>
      </xdr:nvCxnSpPr>
      <xdr:spPr>
        <a:xfrm>
          <a:off x="7191375" y="2181225"/>
          <a:ext cx="28956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0</xdr:row>
      <xdr:rowOff>57150</xdr:rowOff>
    </xdr:from>
    <xdr:to>
      <xdr:col>21</xdr:col>
      <xdr:colOff>209550</xdr:colOff>
      <xdr:row>1</xdr:row>
      <xdr:rowOff>104775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SpPr txBox="1"/>
      </xdr:nvSpPr>
      <xdr:spPr>
        <a:xfrm>
          <a:off x="9001125" y="57150"/>
          <a:ext cx="67627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ผด.</a:t>
          </a:r>
          <a:r>
            <a:rPr lang="th-TH" sz="1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02</a:t>
          </a:r>
          <a:endParaRPr lang="th-TH" sz="1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13</xdr:col>
      <xdr:colOff>0</xdr:colOff>
      <xdr:row>8</xdr:row>
      <xdr:rowOff>142875</xdr:rowOff>
    </xdr:from>
    <xdr:to>
      <xdr:col>16</xdr:col>
      <xdr:colOff>9525</xdr:colOff>
      <xdr:row>8</xdr:row>
      <xdr:rowOff>142875</xdr:rowOff>
    </xdr:to>
    <xdr:cxnSp macro="">
      <xdr:nvCxnSpPr>
        <xdr:cNvPr id="3" name="ลูกศรเชื่อมต่อแบบตรง 2"/>
        <xdr:cNvCxnSpPr/>
      </xdr:nvCxnSpPr>
      <xdr:spPr>
        <a:xfrm>
          <a:off x="7810500" y="2200275"/>
          <a:ext cx="7239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13</xdr:row>
      <xdr:rowOff>142875</xdr:rowOff>
    </xdr:from>
    <xdr:to>
      <xdr:col>21</xdr:col>
      <xdr:colOff>209550</xdr:colOff>
      <xdr:row>13</xdr:row>
      <xdr:rowOff>142875</xdr:rowOff>
    </xdr:to>
    <xdr:cxnSp macro="">
      <xdr:nvCxnSpPr>
        <xdr:cNvPr id="5" name="ลูกศรเชื่อมต่อแบบตรง 4"/>
        <xdr:cNvCxnSpPr/>
      </xdr:nvCxnSpPr>
      <xdr:spPr>
        <a:xfrm>
          <a:off x="7572375" y="3533775"/>
          <a:ext cx="24098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0</xdr:row>
      <xdr:rowOff>19050</xdr:rowOff>
    </xdr:from>
    <xdr:to>
      <xdr:col>21</xdr:col>
      <xdr:colOff>190500</xdr:colOff>
      <xdr:row>1</xdr:row>
      <xdr:rowOff>38100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 txBox="1"/>
      </xdr:nvSpPr>
      <xdr:spPr>
        <a:xfrm>
          <a:off x="9020175" y="19050"/>
          <a:ext cx="6381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ผด.02</a:t>
          </a:r>
        </a:p>
      </xdr:txBody>
    </xdr:sp>
    <xdr:clientData/>
  </xdr:twoCellAnchor>
  <xdr:twoCellAnchor>
    <xdr:from>
      <xdr:col>11</xdr:col>
      <xdr:colOff>0</xdr:colOff>
      <xdr:row>35</xdr:row>
      <xdr:rowOff>152400</xdr:rowOff>
    </xdr:from>
    <xdr:to>
      <xdr:col>13</xdr:col>
      <xdr:colOff>0</xdr:colOff>
      <xdr:row>35</xdr:row>
      <xdr:rowOff>152400</xdr:rowOff>
    </xdr:to>
    <xdr:cxnSp macro="">
      <xdr:nvCxnSpPr>
        <xdr:cNvPr id="4" name="ลูกศรเชื่อมต่อแบบตรง 3"/>
        <xdr:cNvCxnSpPr/>
      </xdr:nvCxnSpPr>
      <xdr:spPr>
        <a:xfrm>
          <a:off x="7362825" y="9153525"/>
          <a:ext cx="4762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142875</xdr:rowOff>
    </xdr:from>
    <xdr:to>
      <xdr:col>21</xdr:col>
      <xdr:colOff>209550</xdr:colOff>
      <xdr:row>8</xdr:row>
      <xdr:rowOff>142875</xdr:rowOff>
    </xdr:to>
    <xdr:cxnSp macro="">
      <xdr:nvCxnSpPr>
        <xdr:cNvPr id="5" name="ลูกศรเชื่อมต่อแบบตรง 4"/>
        <xdr:cNvCxnSpPr/>
      </xdr:nvCxnSpPr>
      <xdr:spPr>
        <a:xfrm>
          <a:off x="7124700" y="2200275"/>
          <a:ext cx="2886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12</xdr:row>
      <xdr:rowOff>142875</xdr:rowOff>
    </xdr:from>
    <xdr:to>
      <xdr:col>21</xdr:col>
      <xdr:colOff>209550</xdr:colOff>
      <xdr:row>12</xdr:row>
      <xdr:rowOff>142875</xdr:rowOff>
    </xdr:to>
    <xdr:cxnSp macro="">
      <xdr:nvCxnSpPr>
        <xdr:cNvPr id="6" name="ลูกศรเชื่อมต่อแบบตรง 5"/>
        <xdr:cNvCxnSpPr/>
      </xdr:nvCxnSpPr>
      <xdr:spPr>
        <a:xfrm>
          <a:off x="7124700" y="3228975"/>
          <a:ext cx="2886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24</xdr:row>
      <xdr:rowOff>123825</xdr:rowOff>
    </xdr:from>
    <xdr:to>
      <xdr:col>21</xdr:col>
      <xdr:colOff>209550</xdr:colOff>
      <xdr:row>24</xdr:row>
      <xdr:rowOff>123825</xdr:rowOff>
    </xdr:to>
    <xdr:cxnSp macro="">
      <xdr:nvCxnSpPr>
        <xdr:cNvPr id="7" name="ลูกศรเชื่อมต่อแบบตรง 6"/>
        <xdr:cNvCxnSpPr/>
      </xdr:nvCxnSpPr>
      <xdr:spPr>
        <a:xfrm>
          <a:off x="7124700" y="6296025"/>
          <a:ext cx="2886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32</xdr:row>
      <xdr:rowOff>133350</xdr:rowOff>
    </xdr:from>
    <xdr:to>
      <xdr:col>21</xdr:col>
      <xdr:colOff>209550</xdr:colOff>
      <xdr:row>32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7124700" y="8362950"/>
          <a:ext cx="2886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2</xdr:row>
      <xdr:rowOff>66675</xdr:rowOff>
    </xdr:from>
    <xdr:to>
      <xdr:col>17</xdr:col>
      <xdr:colOff>104775</xdr:colOff>
      <xdr:row>3</xdr:row>
      <xdr:rowOff>114300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813DF302-12DB-4AC0-9A5D-70CF4D053C77}"/>
            </a:ext>
          </a:extLst>
        </xdr:cNvPr>
        <xdr:cNvSpPr txBox="1"/>
      </xdr:nvSpPr>
      <xdr:spPr>
        <a:xfrm>
          <a:off x="7915275" y="66675"/>
          <a:ext cx="78105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ผด.</a:t>
          </a:r>
          <a:r>
            <a:rPr lang="th-TH" sz="14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02/1</a:t>
          </a:r>
          <a:endParaRPr lang="th-TH" sz="14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12</xdr:col>
      <xdr:colOff>19050</xdr:colOff>
      <xdr:row>10</xdr:row>
      <xdr:rowOff>123825</xdr:rowOff>
    </xdr:from>
    <xdr:to>
      <xdr:col>17</xdr:col>
      <xdr:colOff>247650</xdr:colOff>
      <xdr:row>10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8077200" y="2828925"/>
          <a:ext cx="15621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14</xdr:row>
      <xdr:rowOff>133350</xdr:rowOff>
    </xdr:from>
    <xdr:to>
      <xdr:col>17</xdr:col>
      <xdr:colOff>247650</xdr:colOff>
      <xdr:row>14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8067675" y="3867150"/>
          <a:ext cx="15716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24</xdr:row>
      <xdr:rowOff>123825</xdr:rowOff>
    </xdr:from>
    <xdr:to>
      <xdr:col>17</xdr:col>
      <xdr:colOff>257175</xdr:colOff>
      <xdr:row>24</xdr:row>
      <xdr:rowOff>123825</xdr:rowOff>
    </xdr:to>
    <xdr:cxnSp macro="">
      <xdr:nvCxnSpPr>
        <xdr:cNvPr id="6" name="ลูกศรเชื่อมต่อแบบตรง 5"/>
        <xdr:cNvCxnSpPr/>
      </xdr:nvCxnSpPr>
      <xdr:spPr>
        <a:xfrm>
          <a:off x="8058150" y="6429375"/>
          <a:ext cx="15906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30</xdr:row>
      <xdr:rowOff>133350</xdr:rowOff>
    </xdr:from>
    <xdr:to>
      <xdr:col>17</xdr:col>
      <xdr:colOff>257175</xdr:colOff>
      <xdr:row>30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>
          <a:off x="8086725" y="7981950"/>
          <a:ext cx="15621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28575</xdr:colOff>
      <xdr:row>34</xdr:row>
      <xdr:rowOff>133350</xdr:rowOff>
    </xdr:from>
    <xdr:to>
      <xdr:col>17</xdr:col>
      <xdr:colOff>257175</xdr:colOff>
      <xdr:row>34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8086725" y="9010650"/>
          <a:ext cx="15621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38</xdr:row>
      <xdr:rowOff>123825</xdr:rowOff>
    </xdr:from>
    <xdr:to>
      <xdr:col>17</xdr:col>
      <xdr:colOff>257175</xdr:colOff>
      <xdr:row>38</xdr:row>
      <xdr:rowOff>123825</xdr:rowOff>
    </xdr:to>
    <xdr:cxnSp macro="">
      <xdr:nvCxnSpPr>
        <xdr:cNvPr id="9" name="ลูกศรเชื่อมต่อแบบตรง 8"/>
        <xdr:cNvCxnSpPr/>
      </xdr:nvCxnSpPr>
      <xdr:spPr>
        <a:xfrm>
          <a:off x="8077200" y="10029825"/>
          <a:ext cx="15716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43</xdr:row>
      <xdr:rowOff>123825</xdr:rowOff>
    </xdr:from>
    <xdr:to>
      <xdr:col>18</xdr:col>
      <xdr:colOff>0</xdr:colOff>
      <xdr:row>43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>
          <a:off x="8067675" y="11315700"/>
          <a:ext cx="15906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49</xdr:row>
      <xdr:rowOff>123825</xdr:rowOff>
    </xdr:from>
    <xdr:to>
      <xdr:col>17</xdr:col>
      <xdr:colOff>257175</xdr:colOff>
      <xdr:row>49</xdr:row>
      <xdr:rowOff>123825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8048625" y="12858750"/>
          <a:ext cx="16002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53</xdr:row>
      <xdr:rowOff>133350</xdr:rowOff>
    </xdr:from>
    <xdr:to>
      <xdr:col>17</xdr:col>
      <xdr:colOff>257175</xdr:colOff>
      <xdr:row>53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8067675" y="13896975"/>
          <a:ext cx="15811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1</xdr:row>
      <xdr:rowOff>38100</xdr:rowOff>
    </xdr:from>
    <xdr:to>
      <xdr:col>21</xdr:col>
      <xdr:colOff>190500</xdr:colOff>
      <xdr:row>2</xdr:row>
      <xdr:rowOff>57150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9372600" y="38100"/>
          <a:ext cx="62865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ผด. 02</a:t>
          </a:r>
        </a:p>
      </xdr:txBody>
    </xdr:sp>
    <xdr:clientData/>
  </xdr:twoCellAnchor>
  <xdr:twoCellAnchor>
    <xdr:from>
      <xdr:col>16</xdr:col>
      <xdr:colOff>9525</xdr:colOff>
      <xdr:row>9</xdr:row>
      <xdr:rowOff>114300</xdr:rowOff>
    </xdr:from>
    <xdr:to>
      <xdr:col>18</xdr:col>
      <xdr:colOff>266700</xdr:colOff>
      <xdr:row>9</xdr:row>
      <xdr:rowOff>114300</xdr:rowOff>
    </xdr:to>
    <xdr:cxnSp macro="">
      <xdr:nvCxnSpPr>
        <xdr:cNvPr id="4" name="ลูกศรเชื่อมต่อแบบตรง 3"/>
        <xdr:cNvCxnSpPr/>
      </xdr:nvCxnSpPr>
      <xdr:spPr>
        <a:xfrm>
          <a:off x="8448675" y="2428875"/>
          <a:ext cx="7334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12</xdr:row>
      <xdr:rowOff>142875</xdr:rowOff>
    </xdr:from>
    <xdr:to>
      <xdr:col>21</xdr:col>
      <xdr:colOff>209550</xdr:colOff>
      <xdr:row>12</xdr:row>
      <xdr:rowOff>142875</xdr:rowOff>
    </xdr:to>
    <xdr:cxnSp macro="">
      <xdr:nvCxnSpPr>
        <xdr:cNvPr id="5" name="ลูกศรเชื่อมต่อแบบตรง 4"/>
        <xdr:cNvCxnSpPr/>
      </xdr:nvCxnSpPr>
      <xdr:spPr>
        <a:xfrm>
          <a:off x="7019925" y="3228975"/>
          <a:ext cx="28765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28575</xdr:colOff>
      <xdr:row>15</xdr:row>
      <xdr:rowOff>142875</xdr:rowOff>
    </xdr:from>
    <xdr:to>
      <xdr:col>18</xdr:col>
      <xdr:colOff>266700</xdr:colOff>
      <xdr:row>15</xdr:row>
      <xdr:rowOff>142875</xdr:rowOff>
    </xdr:to>
    <xdr:cxnSp macro="">
      <xdr:nvCxnSpPr>
        <xdr:cNvPr id="9" name="ลูกศรเชื่อมต่อแบบตรง 8"/>
        <xdr:cNvCxnSpPr/>
      </xdr:nvCxnSpPr>
      <xdr:spPr>
        <a:xfrm>
          <a:off x="7991475" y="4000500"/>
          <a:ext cx="11906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24</xdr:row>
      <xdr:rowOff>133350</xdr:rowOff>
    </xdr:from>
    <xdr:to>
      <xdr:col>18</xdr:col>
      <xdr:colOff>266700</xdr:colOff>
      <xdr:row>24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8448675" y="6324600"/>
          <a:ext cx="7334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31</xdr:row>
      <xdr:rowOff>123825</xdr:rowOff>
    </xdr:from>
    <xdr:to>
      <xdr:col>18</xdr:col>
      <xdr:colOff>19050</xdr:colOff>
      <xdr:row>31</xdr:row>
      <xdr:rowOff>123825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8201025" y="8096250"/>
          <a:ext cx="7334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37</xdr:row>
      <xdr:rowOff>133350</xdr:rowOff>
    </xdr:from>
    <xdr:to>
      <xdr:col>18</xdr:col>
      <xdr:colOff>266700</xdr:colOff>
      <xdr:row>37</xdr:row>
      <xdr:rowOff>133350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8448675" y="9648825"/>
          <a:ext cx="7334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47</xdr:row>
      <xdr:rowOff>142875</xdr:rowOff>
    </xdr:from>
    <xdr:to>
      <xdr:col>18</xdr:col>
      <xdr:colOff>19050</xdr:colOff>
      <xdr:row>47</xdr:row>
      <xdr:rowOff>142875</xdr:rowOff>
    </xdr:to>
    <xdr:cxnSp macro="">
      <xdr:nvCxnSpPr>
        <xdr:cNvPr id="15" name="ลูกศรเชื่อมต่อแบบตรง 14"/>
        <xdr:cNvCxnSpPr/>
      </xdr:nvCxnSpPr>
      <xdr:spPr>
        <a:xfrm>
          <a:off x="8201025" y="12230100"/>
          <a:ext cx="7334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54</xdr:row>
      <xdr:rowOff>133350</xdr:rowOff>
    </xdr:from>
    <xdr:to>
      <xdr:col>18</xdr:col>
      <xdr:colOff>257175</xdr:colOff>
      <xdr:row>54</xdr:row>
      <xdr:rowOff>133350</xdr:rowOff>
    </xdr:to>
    <xdr:cxnSp macro="">
      <xdr:nvCxnSpPr>
        <xdr:cNvPr id="16" name="ลูกศรเชื่อมต่อแบบตรง 15"/>
        <xdr:cNvCxnSpPr/>
      </xdr:nvCxnSpPr>
      <xdr:spPr>
        <a:xfrm>
          <a:off x="8439150" y="14020800"/>
          <a:ext cx="7334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62</xdr:row>
      <xdr:rowOff>123825</xdr:rowOff>
    </xdr:from>
    <xdr:to>
      <xdr:col>19</xdr:col>
      <xdr:colOff>228600</xdr:colOff>
      <xdr:row>62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8686800" y="16068675"/>
          <a:ext cx="7334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69</xdr:row>
      <xdr:rowOff>133350</xdr:rowOff>
    </xdr:from>
    <xdr:to>
      <xdr:col>18</xdr:col>
      <xdr:colOff>266700</xdr:colOff>
      <xdr:row>69</xdr:row>
      <xdr:rowOff>133350</xdr:rowOff>
    </xdr:to>
    <xdr:cxnSp macro="">
      <xdr:nvCxnSpPr>
        <xdr:cNvPr id="17" name="ลูกศรเชื่อมต่อแบบตรง 16"/>
        <xdr:cNvCxnSpPr/>
      </xdr:nvCxnSpPr>
      <xdr:spPr>
        <a:xfrm>
          <a:off x="8448675" y="17878425"/>
          <a:ext cx="7334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81</xdr:row>
      <xdr:rowOff>133350</xdr:rowOff>
    </xdr:from>
    <xdr:to>
      <xdr:col>17</xdr:col>
      <xdr:colOff>19050</xdr:colOff>
      <xdr:row>81</xdr:row>
      <xdr:rowOff>133350</xdr:rowOff>
    </xdr:to>
    <xdr:cxnSp macro="">
      <xdr:nvCxnSpPr>
        <xdr:cNvPr id="18" name="ลูกศรเชื่อมต่อแบบตรง 17"/>
        <xdr:cNvCxnSpPr/>
      </xdr:nvCxnSpPr>
      <xdr:spPr>
        <a:xfrm>
          <a:off x="7962900" y="20964525"/>
          <a:ext cx="7334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86</xdr:row>
      <xdr:rowOff>123825</xdr:rowOff>
    </xdr:from>
    <xdr:to>
      <xdr:col>21</xdr:col>
      <xdr:colOff>209550</xdr:colOff>
      <xdr:row>86</xdr:row>
      <xdr:rowOff>123825</xdr:rowOff>
    </xdr:to>
    <xdr:cxnSp macro="">
      <xdr:nvCxnSpPr>
        <xdr:cNvPr id="19" name="ลูกศรเชื่อมต่อแบบตรง 18"/>
        <xdr:cNvCxnSpPr/>
      </xdr:nvCxnSpPr>
      <xdr:spPr>
        <a:xfrm>
          <a:off x="7029450" y="22240875"/>
          <a:ext cx="28670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57150</xdr:colOff>
      <xdr:row>0</xdr:row>
      <xdr:rowOff>38100</xdr:rowOff>
    </xdr:from>
    <xdr:to>
      <xdr:col>21</xdr:col>
      <xdr:colOff>190500</xdr:colOff>
      <xdr:row>1</xdr:row>
      <xdr:rowOff>57150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9372600" y="38100"/>
          <a:ext cx="62865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ผด. 02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0</xdr:row>
      <xdr:rowOff>19050</xdr:rowOff>
    </xdr:from>
    <xdr:ext cx="733425" cy="31432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 txBox="1"/>
      </xdr:nvSpPr>
      <xdr:spPr>
        <a:xfrm>
          <a:off x="9363075" y="19050"/>
          <a:ext cx="73342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ผด.02</a:t>
          </a:r>
        </a:p>
      </xdr:txBody>
    </xdr:sp>
    <xdr:clientData/>
  </xdr:oneCellAnchor>
  <xdr:twoCellAnchor>
    <xdr:from>
      <xdr:col>12</xdr:col>
      <xdr:colOff>228600</xdr:colOff>
      <xdr:row>8</xdr:row>
      <xdr:rowOff>133350</xdr:rowOff>
    </xdr:from>
    <xdr:to>
      <xdr:col>21</xdr:col>
      <xdr:colOff>228600</xdr:colOff>
      <xdr:row>8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>
          <a:off x="7629525" y="2190750"/>
          <a:ext cx="2143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247650</xdr:colOff>
      <xdr:row>0</xdr:row>
      <xdr:rowOff>123825</xdr:rowOff>
    </xdr:from>
    <xdr:to>
      <xdr:col>21</xdr:col>
      <xdr:colOff>228600</xdr:colOff>
      <xdr:row>1</xdr:row>
      <xdr:rowOff>161925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9210675" y="123825"/>
          <a:ext cx="7524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ผด.02</a:t>
          </a:r>
        </a:p>
      </xdr:txBody>
    </xdr:sp>
    <xdr:clientData/>
  </xdr:twoCellAnchor>
  <xdr:twoCellAnchor>
    <xdr:from>
      <xdr:col>14</xdr:col>
      <xdr:colOff>11257</xdr:colOff>
      <xdr:row>10</xdr:row>
      <xdr:rowOff>142875</xdr:rowOff>
    </xdr:from>
    <xdr:to>
      <xdr:col>14</xdr:col>
      <xdr:colOff>236393</xdr:colOff>
      <xdr:row>10</xdr:row>
      <xdr:rowOff>142875</xdr:rowOff>
    </xdr:to>
    <xdr:cxnSp macro="">
      <xdr:nvCxnSpPr>
        <xdr:cNvPr id="4" name="ลูกศรเชื่อมต่อแบบตรง 3"/>
        <xdr:cNvCxnSpPr/>
      </xdr:nvCxnSpPr>
      <xdr:spPr>
        <a:xfrm>
          <a:off x="7859857" y="2714625"/>
          <a:ext cx="22513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24</xdr:row>
      <xdr:rowOff>133350</xdr:rowOff>
    </xdr:from>
    <xdr:to>
      <xdr:col>15</xdr:col>
      <xdr:colOff>225136</xdr:colOff>
      <xdr:row>24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8086725" y="6305550"/>
          <a:ext cx="225136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95250</xdr:rowOff>
    </xdr:from>
    <xdr:to>
      <xdr:col>21</xdr:col>
      <xdr:colOff>228600</xdr:colOff>
      <xdr:row>1</xdr:row>
      <xdr:rowOff>104775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/>
      </xdr:nvSpPr>
      <xdr:spPr>
        <a:xfrm>
          <a:off x="9086850" y="95250"/>
          <a:ext cx="7048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0</xdr:colOff>
      <xdr:row>8</xdr:row>
      <xdr:rowOff>142875</xdr:rowOff>
    </xdr:from>
    <xdr:to>
      <xdr:col>22</xdr:col>
      <xdr:colOff>0</xdr:colOff>
      <xdr:row>8</xdr:row>
      <xdr:rowOff>142875</xdr:rowOff>
    </xdr:to>
    <xdr:cxnSp macro="">
      <xdr:nvCxnSpPr>
        <xdr:cNvPr id="4" name="ลูกศรเชื่อมต่อแบบตรง 3"/>
        <xdr:cNvCxnSpPr/>
      </xdr:nvCxnSpPr>
      <xdr:spPr>
        <a:xfrm>
          <a:off x="8258175" y="2200275"/>
          <a:ext cx="16668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13</xdr:row>
      <xdr:rowOff>133350</xdr:rowOff>
    </xdr:from>
    <xdr:to>
      <xdr:col>19</xdr:col>
      <xdr:colOff>0</xdr:colOff>
      <xdr:row>13</xdr:row>
      <xdr:rowOff>133350</xdr:rowOff>
    </xdr:to>
    <xdr:cxnSp macro="">
      <xdr:nvCxnSpPr>
        <xdr:cNvPr id="5" name="ลูกศรเชื่อมต่อแบบตรง 4"/>
        <xdr:cNvCxnSpPr/>
      </xdr:nvCxnSpPr>
      <xdr:spPr>
        <a:xfrm>
          <a:off x="7315200" y="3524250"/>
          <a:ext cx="18954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24</xdr:row>
      <xdr:rowOff>142875</xdr:rowOff>
    </xdr:from>
    <xdr:to>
      <xdr:col>21</xdr:col>
      <xdr:colOff>228600</xdr:colOff>
      <xdr:row>24</xdr:row>
      <xdr:rowOff>142875</xdr:rowOff>
    </xdr:to>
    <xdr:cxnSp macro="">
      <xdr:nvCxnSpPr>
        <xdr:cNvPr id="7" name="ลูกศรเชื่อมต่อแบบตรง 6"/>
        <xdr:cNvCxnSpPr/>
      </xdr:nvCxnSpPr>
      <xdr:spPr>
        <a:xfrm>
          <a:off x="8020050" y="6362700"/>
          <a:ext cx="18954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30</xdr:row>
      <xdr:rowOff>123825</xdr:rowOff>
    </xdr:from>
    <xdr:to>
      <xdr:col>22</xdr:col>
      <xdr:colOff>0</xdr:colOff>
      <xdr:row>30</xdr:row>
      <xdr:rowOff>123825</xdr:rowOff>
    </xdr:to>
    <xdr:cxnSp macro="">
      <xdr:nvCxnSpPr>
        <xdr:cNvPr id="8" name="ลูกศรเชื่อมต่อแบบตรง 7"/>
        <xdr:cNvCxnSpPr/>
      </xdr:nvCxnSpPr>
      <xdr:spPr>
        <a:xfrm>
          <a:off x="7077075" y="7886700"/>
          <a:ext cx="28479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35</xdr:row>
      <xdr:rowOff>123825</xdr:rowOff>
    </xdr:from>
    <xdr:to>
      <xdr:col>22</xdr:col>
      <xdr:colOff>19050</xdr:colOff>
      <xdr:row>35</xdr:row>
      <xdr:rowOff>123825</xdr:rowOff>
    </xdr:to>
    <xdr:cxnSp macro="">
      <xdr:nvCxnSpPr>
        <xdr:cNvPr id="10" name="ลูกศรเชื่อมต่อแบบตรง 9"/>
        <xdr:cNvCxnSpPr/>
      </xdr:nvCxnSpPr>
      <xdr:spPr>
        <a:xfrm>
          <a:off x="8496300" y="9172575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43</xdr:row>
      <xdr:rowOff>123825</xdr:rowOff>
    </xdr:from>
    <xdr:to>
      <xdr:col>22</xdr:col>
      <xdr:colOff>19050</xdr:colOff>
      <xdr:row>43</xdr:row>
      <xdr:rowOff>123825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8496300" y="11229975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48</xdr:row>
      <xdr:rowOff>133350</xdr:rowOff>
    </xdr:from>
    <xdr:to>
      <xdr:col>22</xdr:col>
      <xdr:colOff>19050</xdr:colOff>
      <xdr:row>48</xdr:row>
      <xdr:rowOff>133350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8496300" y="12525375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53</xdr:row>
      <xdr:rowOff>123825</xdr:rowOff>
    </xdr:from>
    <xdr:to>
      <xdr:col>22</xdr:col>
      <xdr:colOff>9525</xdr:colOff>
      <xdr:row>53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8486775" y="13801725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62</xdr:row>
      <xdr:rowOff>133350</xdr:rowOff>
    </xdr:from>
    <xdr:to>
      <xdr:col>22</xdr:col>
      <xdr:colOff>9525</xdr:colOff>
      <xdr:row>62</xdr:row>
      <xdr:rowOff>133350</xdr:rowOff>
    </xdr:to>
    <xdr:cxnSp macro="">
      <xdr:nvCxnSpPr>
        <xdr:cNvPr id="15" name="ลูกศรเชื่อมต่อแบบตรง 14"/>
        <xdr:cNvCxnSpPr/>
      </xdr:nvCxnSpPr>
      <xdr:spPr>
        <a:xfrm>
          <a:off x="8486775" y="16125825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219075</xdr:colOff>
      <xdr:row>67</xdr:row>
      <xdr:rowOff>123825</xdr:rowOff>
    </xdr:from>
    <xdr:to>
      <xdr:col>22</xdr:col>
      <xdr:colOff>0</xdr:colOff>
      <xdr:row>67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8477250" y="17402175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72</xdr:row>
      <xdr:rowOff>123825</xdr:rowOff>
    </xdr:from>
    <xdr:to>
      <xdr:col>22</xdr:col>
      <xdr:colOff>19050</xdr:colOff>
      <xdr:row>72</xdr:row>
      <xdr:rowOff>123825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8496300" y="18688050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81</xdr:row>
      <xdr:rowOff>114300</xdr:rowOff>
    </xdr:from>
    <xdr:to>
      <xdr:col>22</xdr:col>
      <xdr:colOff>9525</xdr:colOff>
      <xdr:row>81</xdr:row>
      <xdr:rowOff>114300</xdr:rowOff>
    </xdr:to>
    <xdr:cxnSp macro="">
      <xdr:nvCxnSpPr>
        <xdr:cNvPr id="18" name="ลูกศรเชื่อมต่อแบบตรง 17"/>
        <xdr:cNvCxnSpPr/>
      </xdr:nvCxnSpPr>
      <xdr:spPr>
        <a:xfrm>
          <a:off x="8486775" y="20993100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86</xdr:row>
      <xdr:rowOff>133350</xdr:rowOff>
    </xdr:from>
    <xdr:to>
      <xdr:col>22</xdr:col>
      <xdr:colOff>19050</xdr:colOff>
      <xdr:row>86</xdr:row>
      <xdr:rowOff>133350</xdr:rowOff>
    </xdr:to>
    <xdr:cxnSp macro="">
      <xdr:nvCxnSpPr>
        <xdr:cNvPr id="19" name="ลูกศรเชื่อมต่อแบบตรง 18"/>
        <xdr:cNvCxnSpPr/>
      </xdr:nvCxnSpPr>
      <xdr:spPr>
        <a:xfrm>
          <a:off x="8496300" y="22298025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91</xdr:row>
      <xdr:rowOff>123825</xdr:rowOff>
    </xdr:from>
    <xdr:to>
      <xdr:col>22</xdr:col>
      <xdr:colOff>19050</xdr:colOff>
      <xdr:row>91</xdr:row>
      <xdr:rowOff>123825</xdr:rowOff>
    </xdr:to>
    <xdr:cxnSp macro="">
      <xdr:nvCxnSpPr>
        <xdr:cNvPr id="20" name="ลูกศรเชื่อมต่อแบบตรง 19"/>
        <xdr:cNvCxnSpPr/>
      </xdr:nvCxnSpPr>
      <xdr:spPr>
        <a:xfrm>
          <a:off x="8496300" y="23574375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100</xdr:row>
      <xdr:rowOff>123825</xdr:rowOff>
    </xdr:from>
    <xdr:to>
      <xdr:col>22</xdr:col>
      <xdr:colOff>19050</xdr:colOff>
      <xdr:row>100</xdr:row>
      <xdr:rowOff>123825</xdr:rowOff>
    </xdr:to>
    <xdr:cxnSp macro="">
      <xdr:nvCxnSpPr>
        <xdr:cNvPr id="21" name="ลูกศรเชื่อมต่อแบบตรง 20"/>
        <xdr:cNvCxnSpPr/>
      </xdr:nvCxnSpPr>
      <xdr:spPr>
        <a:xfrm>
          <a:off x="8496300" y="25888950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105</xdr:row>
      <xdr:rowOff>114300</xdr:rowOff>
    </xdr:from>
    <xdr:to>
      <xdr:col>22</xdr:col>
      <xdr:colOff>19050</xdr:colOff>
      <xdr:row>105</xdr:row>
      <xdr:rowOff>114300</xdr:rowOff>
    </xdr:to>
    <xdr:cxnSp macro="">
      <xdr:nvCxnSpPr>
        <xdr:cNvPr id="22" name="ลูกศรเชื่อมต่อแบบตรง 21"/>
        <xdr:cNvCxnSpPr/>
      </xdr:nvCxnSpPr>
      <xdr:spPr>
        <a:xfrm>
          <a:off x="8496300" y="27165300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110</xdr:row>
      <xdr:rowOff>123825</xdr:rowOff>
    </xdr:from>
    <xdr:to>
      <xdr:col>22</xdr:col>
      <xdr:colOff>19050</xdr:colOff>
      <xdr:row>110</xdr:row>
      <xdr:rowOff>123825</xdr:rowOff>
    </xdr:to>
    <xdr:cxnSp macro="">
      <xdr:nvCxnSpPr>
        <xdr:cNvPr id="23" name="ลูกศรเชื่อมต่อแบบตรง 22"/>
        <xdr:cNvCxnSpPr/>
      </xdr:nvCxnSpPr>
      <xdr:spPr>
        <a:xfrm>
          <a:off x="8496300" y="28460700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119</xdr:row>
      <xdr:rowOff>123825</xdr:rowOff>
    </xdr:from>
    <xdr:to>
      <xdr:col>22</xdr:col>
      <xdr:colOff>9525</xdr:colOff>
      <xdr:row>119</xdr:row>
      <xdr:rowOff>123825</xdr:rowOff>
    </xdr:to>
    <xdr:cxnSp macro="">
      <xdr:nvCxnSpPr>
        <xdr:cNvPr id="24" name="ลูกศรเชื่อมต่อแบบตรง 23"/>
        <xdr:cNvCxnSpPr/>
      </xdr:nvCxnSpPr>
      <xdr:spPr>
        <a:xfrm>
          <a:off x="8486775" y="30775275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124</xdr:row>
      <xdr:rowOff>133350</xdr:rowOff>
    </xdr:from>
    <xdr:to>
      <xdr:col>22</xdr:col>
      <xdr:colOff>19050</xdr:colOff>
      <xdr:row>124</xdr:row>
      <xdr:rowOff>133350</xdr:rowOff>
    </xdr:to>
    <xdr:cxnSp macro="">
      <xdr:nvCxnSpPr>
        <xdr:cNvPr id="25" name="ลูกศรเชื่อมต่อแบบตรง 24"/>
        <xdr:cNvCxnSpPr/>
      </xdr:nvCxnSpPr>
      <xdr:spPr>
        <a:xfrm>
          <a:off x="8496300" y="32070675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129</xdr:row>
      <xdr:rowOff>123825</xdr:rowOff>
    </xdr:from>
    <xdr:to>
      <xdr:col>22</xdr:col>
      <xdr:colOff>19050</xdr:colOff>
      <xdr:row>129</xdr:row>
      <xdr:rowOff>123825</xdr:rowOff>
    </xdr:to>
    <xdr:cxnSp macro="">
      <xdr:nvCxnSpPr>
        <xdr:cNvPr id="26" name="ลูกศรเชื่อมต่อแบบตรง 25"/>
        <xdr:cNvCxnSpPr/>
      </xdr:nvCxnSpPr>
      <xdr:spPr>
        <a:xfrm>
          <a:off x="8496300" y="33347025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219075</xdr:colOff>
      <xdr:row>138</xdr:row>
      <xdr:rowOff>133350</xdr:rowOff>
    </xdr:from>
    <xdr:to>
      <xdr:col>22</xdr:col>
      <xdr:colOff>0</xdr:colOff>
      <xdr:row>138</xdr:row>
      <xdr:rowOff>133350</xdr:rowOff>
    </xdr:to>
    <xdr:cxnSp macro="">
      <xdr:nvCxnSpPr>
        <xdr:cNvPr id="27" name="ลูกศรเชื่อมต่อแบบตรง 26"/>
        <xdr:cNvCxnSpPr/>
      </xdr:nvCxnSpPr>
      <xdr:spPr>
        <a:xfrm>
          <a:off x="8477250" y="35671125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145</xdr:row>
      <xdr:rowOff>123825</xdr:rowOff>
    </xdr:from>
    <xdr:to>
      <xdr:col>22</xdr:col>
      <xdr:colOff>19050</xdr:colOff>
      <xdr:row>145</xdr:row>
      <xdr:rowOff>123825</xdr:rowOff>
    </xdr:to>
    <xdr:cxnSp macro="">
      <xdr:nvCxnSpPr>
        <xdr:cNvPr id="28" name="ลูกศรเชื่อมต่อแบบตรง 27"/>
        <xdr:cNvCxnSpPr/>
      </xdr:nvCxnSpPr>
      <xdr:spPr>
        <a:xfrm>
          <a:off x="8496300" y="37461825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157</xdr:row>
      <xdr:rowOff>123825</xdr:rowOff>
    </xdr:from>
    <xdr:to>
      <xdr:col>22</xdr:col>
      <xdr:colOff>19050</xdr:colOff>
      <xdr:row>157</xdr:row>
      <xdr:rowOff>123825</xdr:rowOff>
    </xdr:to>
    <xdr:cxnSp macro="">
      <xdr:nvCxnSpPr>
        <xdr:cNvPr id="29" name="ลูกศรเชื่อมต่อแบบตรง 28"/>
        <xdr:cNvCxnSpPr/>
      </xdr:nvCxnSpPr>
      <xdr:spPr>
        <a:xfrm>
          <a:off x="8496300" y="40547925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164</xdr:row>
      <xdr:rowOff>123825</xdr:rowOff>
    </xdr:from>
    <xdr:to>
      <xdr:col>22</xdr:col>
      <xdr:colOff>9525</xdr:colOff>
      <xdr:row>164</xdr:row>
      <xdr:rowOff>123825</xdr:rowOff>
    </xdr:to>
    <xdr:cxnSp macro="">
      <xdr:nvCxnSpPr>
        <xdr:cNvPr id="30" name="ลูกศรเชื่อมต่อแบบตรง 29"/>
        <xdr:cNvCxnSpPr/>
      </xdr:nvCxnSpPr>
      <xdr:spPr>
        <a:xfrm>
          <a:off x="8486775" y="42348150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228600</xdr:colOff>
      <xdr:row>176</xdr:row>
      <xdr:rowOff>123825</xdr:rowOff>
    </xdr:from>
    <xdr:to>
      <xdr:col>22</xdr:col>
      <xdr:colOff>9525</xdr:colOff>
      <xdr:row>176</xdr:row>
      <xdr:rowOff>123825</xdr:rowOff>
    </xdr:to>
    <xdr:cxnSp macro="">
      <xdr:nvCxnSpPr>
        <xdr:cNvPr id="31" name="ลูกศรเชื่อมต่อแบบตรง 30"/>
        <xdr:cNvCxnSpPr/>
      </xdr:nvCxnSpPr>
      <xdr:spPr>
        <a:xfrm>
          <a:off x="8486775" y="45434250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183</xdr:row>
      <xdr:rowOff>123825</xdr:rowOff>
    </xdr:from>
    <xdr:to>
      <xdr:col>22</xdr:col>
      <xdr:colOff>19050</xdr:colOff>
      <xdr:row>183</xdr:row>
      <xdr:rowOff>123825</xdr:rowOff>
    </xdr:to>
    <xdr:cxnSp macro="">
      <xdr:nvCxnSpPr>
        <xdr:cNvPr id="32" name="ลูกศรเชื่อมต่อแบบตรง 31"/>
        <xdr:cNvCxnSpPr/>
      </xdr:nvCxnSpPr>
      <xdr:spPr>
        <a:xfrm>
          <a:off x="8496300" y="47234475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195</xdr:row>
      <xdr:rowOff>133350</xdr:rowOff>
    </xdr:from>
    <xdr:to>
      <xdr:col>22</xdr:col>
      <xdr:colOff>19050</xdr:colOff>
      <xdr:row>195</xdr:row>
      <xdr:rowOff>133350</xdr:rowOff>
    </xdr:to>
    <xdr:cxnSp macro="">
      <xdr:nvCxnSpPr>
        <xdr:cNvPr id="33" name="ลูกศรเชื่อมต่อแบบตรง 32"/>
        <xdr:cNvCxnSpPr/>
      </xdr:nvCxnSpPr>
      <xdr:spPr>
        <a:xfrm>
          <a:off x="8496300" y="50330100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202</xdr:row>
      <xdr:rowOff>123825</xdr:rowOff>
    </xdr:from>
    <xdr:to>
      <xdr:col>22</xdr:col>
      <xdr:colOff>19050</xdr:colOff>
      <xdr:row>202</xdr:row>
      <xdr:rowOff>123825</xdr:rowOff>
    </xdr:to>
    <xdr:cxnSp macro="">
      <xdr:nvCxnSpPr>
        <xdr:cNvPr id="34" name="ลูกศรเชื่อมต่อแบบตรง 33"/>
        <xdr:cNvCxnSpPr/>
      </xdr:nvCxnSpPr>
      <xdr:spPr>
        <a:xfrm>
          <a:off x="8496300" y="52120800"/>
          <a:ext cx="14478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0</xdr:row>
      <xdr:rowOff>76200</xdr:rowOff>
    </xdr:from>
    <xdr:to>
      <xdr:col>22</xdr:col>
      <xdr:colOff>9525</xdr:colOff>
      <xdr:row>1</xdr:row>
      <xdr:rowOff>95250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 txBox="1"/>
      </xdr:nvSpPr>
      <xdr:spPr>
        <a:xfrm>
          <a:off x="9048750" y="76200"/>
          <a:ext cx="6762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ผด.02</a:t>
          </a:r>
        </a:p>
      </xdr:txBody>
    </xdr:sp>
    <xdr:clientData/>
  </xdr:twoCellAnchor>
  <xdr:twoCellAnchor>
    <xdr:from>
      <xdr:col>13</xdr:col>
      <xdr:colOff>9525</xdr:colOff>
      <xdr:row>8</xdr:row>
      <xdr:rowOff>133350</xdr:rowOff>
    </xdr:from>
    <xdr:to>
      <xdr:col>16</xdr:col>
      <xdr:colOff>0</xdr:colOff>
      <xdr:row>8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7705725" y="2190750"/>
          <a:ext cx="7048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13</xdr:row>
      <xdr:rowOff>142875</xdr:rowOff>
    </xdr:from>
    <xdr:to>
      <xdr:col>15</xdr:col>
      <xdr:colOff>219075</xdr:colOff>
      <xdr:row>13</xdr:row>
      <xdr:rowOff>142875</xdr:rowOff>
    </xdr:to>
    <xdr:cxnSp macro="">
      <xdr:nvCxnSpPr>
        <xdr:cNvPr id="9" name="ลูกศรเชื่อมต่อแบบตรง 8"/>
        <xdr:cNvCxnSpPr/>
      </xdr:nvCxnSpPr>
      <xdr:spPr>
        <a:xfrm>
          <a:off x="7686675" y="3486150"/>
          <a:ext cx="70485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47625</xdr:colOff>
      <xdr:row>0</xdr:row>
      <xdr:rowOff>57150</xdr:rowOff>
    </xdr:from>
    <xdr:to>
      <xdr:col>21</xdr:col>
      <xdr:colOff>209550</xdr:colOff>
      <xdr:row>1</xdr:row>
      <xdr:rowOff>104775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 txBox="1"/>
      </xdr:nvSpPr>
      <xdr:spPr>
        <a:xfrm>
          <a:off x="9153525" y="57150"/>
          <a:ext cx="6572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ผด.02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0</xdr:row>
      <xdr:rowOff>57150</xdr:rowOff>
    </xdr:from>
    <xdr:to>
      <xdr:col>21</xdr:col>
      <xdr:colOff>257175</xdr:colOff>
      <xdr:row>1</xdr:row>
      <xdr:rowOff>66675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 txBox="1"/>
      </xdr:nvSpPr>
      <xdr:spPr>
        <a:xfrm>
          <a:off x="9058275" y="57150"/>
          <a:ext cx="72390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ผด.02</a:t>
          </a:r>
        </a:p>
      </xdr:txBody>
    </xdr:sp>
    <xdr:clientData/>
  </xdr:twoCellAnchor>
  <xdr:twoCellAnchor>
    <xdr:from>
      <xdr:col>20</xdr:col>
      <xdr:colOff>9525</xdr:colOff>
      <xdr:row>8</xdr:row>
      <xdr:rowOff>133350</xdr:rowOff>
    </xdr:from>
    <xdr:to>
      <xdr:col>21</xdr:col>
      <xdr:colOff>9525</xdr:colOff>
      <xdr:row>8</xdr:row>
      <xdr:rowOff>133350</xdr:rowOff>
    </xdr:to>
    <xdr:cxnSp macro="">
      <xdr:nvCxnSpPr>
        <xdr:cNvPr id="4" name="ลูกศรเชื่อมต่อแบบตรง 3"/>
        <xdr:cNvCxnSpPr/>
      </xdr:nvCxnSpPr>
      <xdr:spPr>
        <a:xfrm>
          <a:off x="9534525" y="219075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142875</xdr:rowOff>
    </xdr:from>
    <xdr:to>
      <xdr:col>14</xdr:col>
      <xdr:colOff>0</xdr:colOff>
      <xdr:row>16</xdr:row>
      <xdr:rowOff>142875</xdr:rowOff>
    </xdr:to>
    <xdr:cxnSp macro="">
      <xdr:nvCxnSpPr>
        <xdr:cNvPr id="5" name="ลูกศรเชื่อมต่อแบบตรง 4"/>
        <xdr:cNvCxnSpPr/>
      </xdr:nvCxnSpPr>
      <xdr:spPr>
        <a:xfrm>
          <a:off x="7800975" y="4257675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24</xdr:row>
      <xdr:rowOff>133350</xdr:rowOff>
    </xdr:from>
    <xdr:to>
      <xdr:col>19</xdr:col>
      <xdr:colOff>247650</xdr:colOff>
      <xdr:row>24</xdr:row>
      <xdr:rowOff>133350</xdr:rowOff>
    </xdr:to>
    <xdr:cxnSp macro="">
      <xdr:nvCxnSpPr>
        <xdr:cNvPr id="6" name="ลูกศรเชื่อมต่อแบบตรง 5"/>
        <xdr:cNvCxnSpPr/>
      </xdr:nvCxnSpPr>
      <xdr:spPr>
        <a:xfrm>
          <a:off x="8991600" y="6305550"/>
          <a:ext cx="5238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28575</xdr:colOff>
      <xdr:row>43</xdr:row>
      <xdr:rowOff>133350</xdr:rowOff>
    </xdr:from>
    <xdr:to>
      <xdr:col>20</xdr:col>
      <xdr:colOff>0</xdr:colOff>
      <xdr:row>43</xdr:row>
      <xdr:rowOff>133350</xdr:rowOff>
    </xdr:to>
    <xdr:cxnSp macro="">
      <xdr:nvCxnSpPr>
        <xdr:cNvPr id="7" name="ลูกศรเชื่อมต่อแบบตรง 6"/>
        <xdr:cNvCxnSpPr/>
      </xdr:nvCxnSpPr>
      <xdr:spPr>
        <a:xfrm>
          <a:off x="9020175" y="11201400"/>
          <a:ext cx="5048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50</xdr:row>
      <xdr:rowOff>133350</xdr:rowOff>
    </xdr:from>
    <xdr:to>
      <xdr:col>10</xdr:col>
      <xdr:colOff>219075</xdr:colOff>
      <xdr:row>50</xdr:row>
      <xdr:rowOff>133350</xdr:rowOff>
    </xdr:to>
    <xdr:cxnSp macro="">
      <xdr:nvCxnSpPr>
        <xdr:cNvPr id="8" name="ลูกศรเชื่อมต่อแบบตรง 7"/>
        <xdr:cNvCxnSpPr/>
      </xdr:nvCxnSpPr>
      <xdr:spPr>
        <a:xfrm>
          <a:off x="7077075" y="13001625"/>
          <a:ext cx="2286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</xdr:colOff>
      <xdr:row>57</xdr:row>
      <xdr:rowOff>133350</xdr:rowOff>
    </xdr:from>
    <xdr:to>
      <xdr:col>21</xdr:col>
      <xdr:colOff>266700</xdr:colOff>
      <xdr:row>57</xdr:row>
      <xdr:rowOff>133350</xdr:rowOff>
    </xdr:to>
    <xdr:cxnSp macro="">
      <xdr:nvCxnSpPr>
        <xdr:cNvPr id="10" name="ลูกศรเชื่อมต่อแบบตรง 9"/>
        <xdr:cNvCxnSpPr/>
      </xdr:nvCxnSpPr>
      <xdr:spPr>
        <a:xfrm>
          <a:off x="7105650" y="14801850"/>
          <a:ext cx="29241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73</xdr:row>
      <xdr:rowOff>133350</xdr:rowOff>
    </xdr:from>
    <xdr:to>
      <xdr:col>14</xdr:col>
      <xdr:colOff>9525</xdr:colOff>
      <xdr:row>73</xdr:row>
      <xdr:rowOff>133350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7810500" y="1891665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73</xdr:row>
      <xdr:rowOff>133350</xdr:rowOff>
    </xdr:from>
    <xdr:to>
      <xdr:col>17</xdr:col>
      <xdr:colOff>9525</xdr:colOff>
      <xdr:row>73</xdr:row>
      <xdr:rowOff>133350</xdr:rowOff>
    </xdr:to>
    <xdr:cxnSp macro="">
      <xdr:nvCxnSpPr>
        <xdr:cNvPr id="12" name="ลูกศรเชื่อมต่อแบบตรง 11"/>
        <xdr:cNvCxnSpPr/>
      </xdr:nvCxnSpPr>
      <xdr:spPr>
        <a:xfrm>
          <a:off x="8524875" y="1891665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73</xdr:row>
      <xdr:rowOff>133350</xdr:rowOff>
    </xdr:from>
    <xdr:to>
      <xdr:col>19</xdr:col>
      <xdr:colOff>247650</xdr:colOff>
      <xdr:row>73</xdr:row>
      <xdr:rowOff>133350</xdr:rowOff>
    </xdr:to>
    <xdr:cxnSp macro="">
      <xdr:nvCxnSpPr>
        <xdr:cNvPr id="13" name="ลูกศรเชื่อมต่อแบบตรง 12"/>
        <xdr:cNvCxnSpPr/>
      </xdr:nvCxnSpPr>
      <xdr:spPr>
        <a:xfrm>
          <a:off x="9277350" y="1891665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87</xdr:row>
      <xdr:rowOff>114300</xdr:rowOff>
    </xdr:from>
    <xdr:to>
      <xdr:col>10</xdr:col>
      <xdr:colOff>228600</xdr:colOff>
      <xdr:row>87</xdr:row>
      <xdr:rowOff>114300</xdr:rowOff>
    </xdr:to>
    <xdr:cxnSp macro="">
      <xdr:nvCxnSpPr>
        <xdr:cNvPr id="14" name="ลูกศรเชื่อมต่อแบบตรง 13"/>
        <xdr:cNvCxnSpPr/>
      </xdr:nvCxnSpPr>
      <xdr:spPr>
        <a:xfrm>
          <a:off x="7077075" y="2249805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87</xdr:row>
      <xdr:rowOff>123825</xdr:rowOff>
    </xdr:from>
    <xdr:to>
      <xdr:col>17</xdr:col>
      <xdr:colOff>0</xdr:colOff>
      <xdr:row>87</xdr:row>
      <xdr:rowOff>123825</xdr:rowOff>
    </xdr:to>
    <xdr:cxnSp macro="">
      <xdr:nvCxnSpPr>
        <xdr:cNvPr id="15" name="ลูกศรเชื่อมต่อแบบตรง 14"/>
        <xdr:cNvCxnSpPr/>
      </xdr:nvCxnSpPr>
      <xdr:spPr>
        <a:xfrm>
          <a:off x="8515350" y="22507575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</xdr:colOff>
      <xdr:row>87</xdr:row>
      <xdr:rowOff>123825</xdr:rowOff>
    </xdr:from>
    <xdr:to>
      <xdr:col>20</xdr:col>
      <xdr:colOff>0</xdr:colOff>
      <xdr:row>87</xdr:row>
      <xdr:rowOff>123825</xdr:rowOff>
    </xdr:to>
    <xdr:cxnSp macro="">
      <xdr:nvCxnSpPr>
        <xdr:cNvPr id="16" name="ลูกศรเชื่อมต่อแบบตรง 15"/>
        <xdr:cNvCxnSpPr/>
      </xdr:nvCxnSpPr>
      <xdr:spPr>
        <a:xfrm>
          <a:off x="9286875" y="22507575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100</xdr:row>
      <xdr:rowOff>123825</xdr:rowOff>
    </xdr:from>
    <xdr:to>
      <xdr:col>14</xdr:col>
      <xdr:colOff>0</xdr:colOff>
      <xdr:row>100</xdr:row>
      <xdr:rowOff>123825</xdr:rowOff>
    </xdr:to>
    <xdr:cxnSp macro="">
      <xdr:nvCxnSpPr>
        <xdr:cNvPr id="17" name="ลูกศรเชื่อมต่อแบบตรง 16"/>
        <xdr:cNvCxnSpPr/>
      </xdr:nvCxnSpPr>
      <xdr:spPr>
        <a:xfrm>
          <a:off x="7800975" y="2585085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100</xdr:row>
      <xdr:rowOff>123825</xdr:rowOff>
    </xdr:from>
    <xdr:to>
      <xdr:col>17</xdr:col>
      <xdr:colOff>0</xdr:colOff>
      <xdr:row>100</xdr:row>
      <xdr:rowOff>123825</xdr:rowOff>
    </xdr:to>
    <xdr:cxnSp macro="">
      <xdr:nvCxnSpPr>
        <xdr:cNvPr id="18" name="ลูกศรเชื่อมต่อแบบตรง 17"/>
        <xdr:cNvCxnSpPr/>
      </xdr:nvCxnSpPr>
      <xdr:spPr>
        <a:xfrm>
          <a:off x="8515350" y="2585085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19050</xdr:colOff>
      <xdr:row>100</xdr:row>
      <xdr:rowOff>123825</xdr:rowOff>
    </xdr:from>
    <xdr:to>
      <xdr:col>20</xdr:col>
      <xdr:colOff>0</xdr:colOff>
      <xdr:row>100</xdr:row>
      <xdr:rowOff>123825</xdr:rowOff>
    </xdr:to>
    <xdr:cxnSp macro="">
      <xdr:nvCxnSpPr>
        <xdr:cNvPr id="19" name="ลูกศรเชื่อมต่อแบบตรง 18"/>
        <xdr:cNvCxnSpPr/>
      </xdr:nvCxnSpPr>
      <xdr:spPr>
        <a:xfrm>
          <a:off x="9286875" y="2585085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109</xdr:row>
      <xdr:rowOff>133350</xdr:rowOff>
    </xdr:from>
    <xdr:to>
      <xdr:col>14</xdr:col>
      <xdr:colOff>0</xdr:colOff>
      <xdr:row>109</xdr:row>
      <xdr:rowOff>133350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7800975" y="2817495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9525</xdr:colOff>
      <xdr:row>109</xdr:row>
      <xdr:rowOff>133350</xdr:rowOff>
    </xdr:from>
    <xdr:to>
      <xdr:col>17</xdr:col>
      <xdr:colOff>9525</xdr:colOff>
      <xdr:row>109</xdr:row>
      <xdr:rowOff>133350</xdr:rowOff>
    </xdr:to>
    <xdr:cxnSp macro="">
      <xdr:nvCxnSpPr>
        <xdr:cNvPr id="21" name="ลูกศรเชื่อมต่อแบบตรง 20"/>
        <xdr:cNvCxnSpPr/>
      </xdr:nvCxnSpPr>
      <xdr:spPr>
        <a:xfrm>
          <a:off x="8524875" y="2817495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109</xdr:row>
      <xdr:rowOff>123825</xdr:rowOff>
    </xdr:from>
    <xdr:to>
      <xdr:col>19</xdr:col>
      <xdr:colOff>247650</xdr:colOff>
      <xdr:row>109</xdr:row>
      <xdr:rowOff>123825</xdr:rowOff>
    </xdr:to>
    <xdr:cxnSp macro="">
      <xdr:nvCxnSpPr>
        <xdr:cNvPr id="22" name="ลูกศรเชื่อมต่อแบบตรง 21"/>
        <xdr:cNvCxnSpPr/>
      </xdr:nvCxnSpPr>
      <xdr:spPr>
        <a:xfrm>
          <a:off x="9277350" y="28165425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50</xdr:row>
      <xdr:rowOff>133350</xdr:rowOff>
    </xdr:from>
    <xdr:to>
      <xdr:col>14</xdr:col>
      <xdr:colOff>0</xdr:colOff>
      <xdr:row>50</xdr:row>
      <xdr:rowOff>133350</xdr:rowOff>
    </xdr:to>
    <xdr:cxnSp macro="">
      <xdr:nvCxnSpPr>
        <xdr:cNvPr id="24" name="ลูกศรเชื่อมต่อแบบตรง 23"/>
        <xdr:cNvCxnSpPr/>
      </xdr:nvCxnSpPr>
      <xdr:spPr>
        <a:xfrm>
          <a:off x="7810500" y="13001625"/>
          <a:ext cx="2286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50</xdr:row>
      <xdr:rowOff>133350</xdr:rowOff>
    </xdr:from>
    <xdr:to>
      <xdr:col>16</xdr:col>
      <xdr:colOff>228600</xdr:colOff>
      <xdr:row>50</xdr:row>
      <xdr:rowOff>133350</xdr:rowOff>
    </xdr:to>
    <xdr:cxnSp macro="">
      <xdr:nvCxnSpPr>
        <xdr:cNvPr id="25" name="ลูกศรเชื่อมต่อแบบตรง 24"/>
        <xdr:cNvCxnSpPr/>
      </xdr:nvCxnSpPr>
      <xdr:spPr>
        <a:xfrm>
          <a:off x="8515350" y="13001625"/>
          <a:ext cx="2286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50</xdr:row>
      <xdr:rowOff>123825</xdr:rowOff>
    </xdr:from>
    <xdr:to>
      <xdr:col>19</xdr:col>
      <xdr:colOff>238125</xdr:colOff>
      <xdr:row>50</xdr:row>
      <xdr:rowOff>123825</xdr:rowOff>
    </xdr:to>
    <xdr:cxnSp macro="">
      <xdr:nvCxnSpPr>
        <xdr:cNvPr id="26" name="ลูกศรเชื่อมต่อแบบตรง 25"/>
        <xdr:cNvCxnSpPr/>
      </xdr:nvCxnSpPr>
      <xdr:spPr>
        <a:xfrm>
          <a:off x="9277350" y="12992100"/>
          <a:ext cx="22860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73</xdr:row>
      <xdr:rowOff>114300</xdr:rowOff>
    </xdr:from>
    <xdr:to>
      <xdr:col>10</xdr:col>
      <xdr:colOff>228600</xdr:colOff>
      <xdr:row>73</xdr:row>
      <xdr:rowOff>114300</xdr:rowOff>
    </xdr:to>
    <xdr:cxnSp macro="">
      <xdr:nvCxnSpPr>
        <xdr:cNvPr id="28" name="ลูกศรเชื่อมต่อแบบตรง 27"/>
        <xdr:cNvCxnSpPr/>
      </xdr:nvCxnSpPr>
      <xdr:spPr>
        <a:xfrm>
          <a:off x="7077075" y="1889760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87</xdr:row>
      <xdr:rowOff>114300</xdr:rowOff>
    </xdr:from>
    <xdr:to>
      <xdr:col>14</xdr:col>
      <xdr:colOff>0</xdr:colOff>
      <xdr:row>87</xdr:row>
      <xdr:rowOff>114300</xdr:rowOff>
    </xdr:to>
    <xdr:cxnSp macro="">
      <xdr:nvCxnSpPr>
        <xdr:cNvPr id="29" name="ลูกศรเชื่อมต่อแบบตรง 28"/>
        <xdr:cNvCxnSpPr/>
      </xdr:nvCxnSpPr>
      <xdr:spPr>
        <a:xfrm>
          <a:off x="7800975" y="2249805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228600</xdr:colOff>
      <xdr:row>100</xdr:row>
      <xdr:rowOff>104775</xdr:rowOff>
    </xdr:from>
    <xdr:to>
      <xdr:col>10</xdr:col>
      <xdr:colOff>228600</xdr:colOff>
      <xdr:row>100</xdr:row>
      <xdr:rowOff>104775</xdr:rowOff>
    </xdr:to>
    <xdr:cxnSp macro="">
      <xdr:nvCxnSpPr>
        <xdr:cNvPr id="30" name="ลูกศรเชื่อมต่อแบบตรง 29"/>
        <xdr:cNvCxnSpPr/>
      </xdr:nvCxnSpPr>
      <xdr:spPr>
        <a:xfrm>
          <a:off x="7077075" y="2583180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109</xdr:row>
      <xdr:rowOff>133350</xdr:rowOff>
    </xdr:from>
    <xdr:to>
      <xdr:col>11</xdr:col>
      <xdr:colOff>0</xdr:colOff>
      <xdr:row>109</xdr:row>
      <xdr:rowOff>133350</xdr:rowOff>
    </xdr:to>
    <xdr:cxnSp macro="">
      <xdr:nvCxnSpPr>
        <xdr:cNvPr id="31" name="ลูกศรเชื่อมต่อแบบตรง 30"/>
        <xdr:cNvCxnSpPr/>
      </xdr:nvCxnSpPr>
      <xdr:spPr>
        <a:xfrm>
          <a:off x="7086600" y="28174950"/>
          <a:ext cx="238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K45"/>
  <sheetViews>
    <sheetView topLeftCell="A28" workbookViewId="0">
      <selection activeCell="H13" sqref="H13"/>
    </sheetView>
  </sheetViews>
  <sheetFormatPr defaultRowHeight="20.25" x14ac:dyDescent="0.3"/>
  <cols>
    <col min="1" max="1" width="2.875" style="2" customWidth="1"/>
    <col min="2" max="2" width="4.75" style="2" customWidth="1"/>
    <col min="3" max="3" width="55.25" style="2" customWidth="1"/>
    <col min="4" max="4" width="11.375" style="2" customWidth="1"/>
    <col min="5" max="5" width="11.75" style="2" customWidth="1"/>
    <col min="6" max="6" width="16.25" style="2" customWidth="1"/>
    <col min="7" max="7" width="12.625" style="2" customWidth="1"/>
    <col min="8" max="8" width="13" style="2" customWidth="1"/>
    <col min="9" max="9" width="4.25" style="2" customWidth="1"/>
    <col min="10" max="10" width="15" style="2" customWidth="1"/>
    <col min="11" max="11" width="16" style="2" customWidth="1"/>
    <col min="12" max="16384" width="9" style="2"/>
  </cols>
  <sheetData>
    <row r="1" spans="1:11" ht="27.75" x14ac:dyDescent="0.4">
      <c r="A1" s="626" t="s">
        <v>0</v>
      </c>
      <c r="B1" s="626"/>
      <c r="C1" s="626"/>
      <c r="D1" s="626"/>
      <c r="E1" s="626"/>
      <c r="F1" s="626"/>
      <c r="G1" s="626"/>
      <c r="H1" s="626"/>
      <c r="I1" s="67"/>
    </row>
    <row r="2" spans="1:11" ht="27.75" x14ac:dyDescent="0.4">
      <c r="A2" s="627" t="s">
        <v>38</v>
      </c>
      <c r="B2" s="627"/>
      <c r="C2" s="627"/>
      <c r="D2" s="627"/>
      <c r="E2" s="627"/>
      <c r="F2" s="627"/>
      <c r="G2" s="627"/>
      <c r="H2" s="627"/>
      <c r="I2" s="67"/>
    </row>
    <row r="3" spans="1:11" ht="23.25" x14ac:dyDescent="0.35">
      <c r="A3" s="619" t="s">
        <v>1</v>
      </c>
      <c r="B3" s="619"/>
      <c r="C3" s="619"/>
      <c r="D3" s="619"/>
      <c r="E3" s="619"/>
      <c r="F3" s="619"/>
      <c r="G3" s="619"/>
      <c r="H3" s="619"/>
    </row>
    <row r="4" spans="1:11" ht="23.25" x14ac:dyDescent="0.35">
      <c r="A4" s="619" t="s">
        <v>338</v>
      </c>
      <c r="B4" s="619"/>
      <c r="C4" s="619"/>
      <c r="D4" s="619"/>
      <c r="E4" s="619"/>
      <c r="F4" s="619"/>
      <c r="G4" s="619"/>
      <c r="H4" s="619"/>
    </row>
    <row r="5" spans="1:11" ht="23.25" x14ac:dyDescent="0.35">
      <c r="A5" s="619" t="s">
        <v>74</v>
      </c>
      <c r="B5" s="619"/>
      <c r="C5" s="619"/>
      <c r="D5" s="619"/>
      <c r="E5" s="619"/>
      <c r="F5" s="619"/>
      <c r="G5" s="619"/>
      <c r="H5" s="619"/>
    </row>
    <row r="6" spans="1:11" x14ac:dyDescent="0.3">
      <c r="A6" s="620" t="s">
        <v>2</v>
      </c>
      <c r="B6" s="621"/>
      <c r="C6" s="622"/>
      <c r="D6" s="68" t="s">
        <v>3</v>
      </c>
      <c r="E6" s="68" t="s">
        <v>5</v>
      </c>
      <c r="F6" s="69" t="s">
        <v>8</v>
      </c>
      <c r="G6" s="8" t="s">
        <v>9</v>
      </c>
      <c r="H6" s="68" t="s">
        <v>14</v>
      </c>
    </row>
    <row r="7" spans="1:11" x14ac:dyDescent="0.3">
      <c r="A7" s="623"/>
      <c r="B7" s="624"/>
      <c r="C7" s="625"/>
      <c r="D7" s="70" t="s">
        <v>4</v>
      </c>
      <c r="E7" s="70" t="s">
        <v>6</v>
      </c>
      <c r="F7" s="71" t="s">
        <v>7</v>
      </c>
      <c r="G7" s="18" t="s">
        <v>10</v>
      </c>
      <c r="H7" s="70" t="s">
        <v>13</v>
      </c>
    </row>
    <row r="8" spans="1:11" x14ac:dyDescent="0.3">
      <c r="A8" s="9">
        <v>1</v>
      </c>
      <c r="B8" s="72" t="s">
        <v>31</v>
      </c>
      <c r="C8" s="73"/>
      <c r="D8" s="31"/>
      <c r="E8" s="24"/>
      <c r="F8" s="31"/>
      <c r="G8" s="31"/>
      <c r="H8" s="31"/>
    </row>
    <row r="9" spans="1:11" x14ac:dyDescent="0.3">
      <c r="A9" s="25"/>
      <c r="B9" s="6">
        <v>1.1000000000000001</v>
      </c>
      <c r="C9" s="39" t="s">
        <v>64</v>
      </c>
      <c r="D9" s="32">
        <f>COUNTIF('1.1'!D10:D87,"&gt;50")</f>
        <v>12</v>
      </c>
      <c r="E9" s="74">
        <f>SUM(D9*100/D36)</f>
        <v>15.189873417721518</v>
      </c>
      <c r="F9" s="85">
        <f>SUM('1.1'!D10:D87)</f>
        <v>2932500</v>
      </c>
      <c r="G9" s="74">
        <f>SUM(F9*100/F36)</f>
        <v>20.555060224749344</v>
      </c>
      <c r="H9" s="32" t="s">
        <v>47</v>
      </c>
    </row>
    <row r="10" spans="1:11" x14ac:dyDescent="0.3">
      <c r="A10" s="25"/>
      <c r="B10" s="6">
        <v>1.2</v>
      </c>
      <c r="C10" s="39" t="s">
        <v>83</v>
      </c>
      <c r="D10" s="32">
        <f>COUNTIF('1.2'!D9:D14,"&gt;50")</f>
        <v>0</v>
      </c>
      <c r="E10" s="74">
        <f>SUM(D10*100/D36)</f>
        <v>0</v>
      </c>
      <c r="F10" s="75">
        <f>SUM('1.2'!D9:D14)</f>
        <v>0</v>
      </c>
      <c r="G10" s="74">
        <f>SUM(F10*100/F36)</f>
        <v>0</v>
      </c>
      <c r="H10" s="32" t="s">
        <v>47</v>
      </c>
      <c r="K10" s="76"/>
    </row>
    <row r="11" spans="1:11" x14ac:dyDescent="0.3">
      <c r="A11" s="77"/>
      <c r="B11" s="78"/>
      <c r="C11" s="79" t="s">
        <v>27</v>
      </c>
      <c r="D11" s="46">
        <f>SUM(D9:D10)</f>
        <v>12</v>
      </c>
      <c r="E11" s="80">
        <f>SUM(D11*100/D36)</f>
        <v>15.189873417721518</v>
      </c>
      <c r="F11" s="81">
        <f>SUM(F9:F10)</f>
        <v>2932500</v>
      </c>
      <c r="G11" s="80">
        <f>SUM(F11*100/F36)</f>
        <v>20.555060224749344</v>
      </c>
      <c r="H11" s="82"/>
      <c r="K11" s="76"/>
    </row>
    <row r="12" spans="1:11" x14ac:dyDescent="0.3">
      <c r="A12" s="11">
        <v>2</v>
      </c>
      <c r="B12" s="83" t="s">
        <v>255</v>
      </c>
      <c r="C12" s="84"/>
      <c r="D12" s="32"/>
      <c r="E12" s="74"/>
      <c r="F12" s="24"/>
      <c r="G12" s="24"/>
      <c r="H12" s="32"/>
    </row>
    <row r="13" spans="1:11" x14ac:dyDescent="0.3">
      <c r="A13" s="25"/>
      <c r="B13" s="6">
        <v>2.1</v>
      </c>
      <c r="C13" s="39" t="s">
        <v>87</v>
      </c>
      <c r="D13" s="32">
        <v>1</v>
      </c>
      <c r="E13" s="74">
        <f>SUM(D13*100/D36)</f>
        <v>1.2658227848101267</v>
      </c>
      <c r="F13" s="75">
        <f>SUM('2.1 '!D9:D24)</f>
        <v>3000</v>
      </c>
      <c r="G13" s="74">
        <f>SUM(F13*100/F36)</f>
        <v>2.1028194603324137E-2</v>
      </c>
      <c r="H13" s="378" t="s">
        <v>737</v>
      </c>
    </row>
    <row r="14" spans="1:11" x14ac:dyDescent="0.3">
      <c r="A14" s="25"/>
      <c r="B14" s="6">
        <v>2.2000000000000002</v>
      </c>
      <c r="C14" s="39" t="s">
        <v>91</v>
      </c>
      <c r="D14" s="32">
        <f>COUNTIF('2.2'!D9:D14,"&gt;50")</f>
        <v>1</v>
      </c>
      <c r="E14" s="74">
        <f>SUM(D14*100/D36)</f>
        <v>1.2658227848101267</v>
      </c>
      <c r="F14" s="85">
        <f>SUM('2.2'!D9:D16)</f>
        <v>36000</v>
      </c>
      <c r="G14" s="74">
        <f>SUM(F14*100/F36)</f>
        <v>0.25233833523988963</v>
      </c>
      <c r="H14" s="32" t="s">
        <v>263</v>
      </c>
    </row>
    <row r="15" spans="1:11" x14ac:dyDescent="0.3">
      <c r="A15" s="77"/>
      <c r="B15" s="78"/>
      <c r="C15" s="79" t="s">
        <v>27</v>
      </c>
      <c r="D15" s="46">
        <f>SUM(D13:D14)</f>
        <v>2</v>
      </c>
      <c r="E15" s="80">
        <f>SUM(D15*100/D36)</f>
        <v>2.5316455696202533</v>
      </c>
      <c r="F15" s="87">
        <f>SUM(F13:F14)</f>
        <v>39000</v>
      </c>
      <c r="G15" s="80">
        <f>SUM(F15*100/F36)</f>
        <v>0.2733665298432138</v>
      </c>
      <c r="H15" s="379"/>
      <c r="I15" s="86"/>
    </row>
    <row r="16" spans="1:11" x14ac:dyDescent="0.3">
      <c r="A16" s="11">
        <v>3</v>
      </c>
      <c r="B16" s="4" t="s">
        <v>101</v>
      </c>
      <c r="C16" s="84"/>
      <c r="D16" s="32"/>
      <c r="E16" s="74"/>
      <c r="F16" s="24"/>
      <c r="G16" s="74"/>
      <c r="H16" s="32"/>
    </row>
    <row r="17" spans="1:8" x14ac:dyDescent="0.3">
      <c r="A17" s="25"/>
      <c r="B17" s="6">
        <v>3.1</v>
      </c>
      <c r="C17" s="39" t="s">
        <v>102</v>
      </c>
      <c r="D17" s="32">
        <f>COUNTIF('3.1'!D9:D203,"&gt;50")</f>
        <v>28</v>
      </c>
      <c r="E17" s="74">
        <f>SUM(D17*100/D36)</f>
        <v>35.443037974683541</v>
      </c>
      <c r="F17" s="75">
        <f>SUM('3.1'!D9:D203)</f>
        <v>713000</v>
      </c>
      <c r="G17" s="74">
        <f>SUM(F17*100/F36)</f>
        <v>4.9977009173900369</v>
      </c>
      <c r="H17" s="32" t="s">
        <v>262</v>
      </c>
    </row>
    <row r="18" spans="1:8" x14ac:dyDescent="0.3">
      <c r="A18" s="25"/>
      <c r="B18" s="6">
        <v>3.2</v>
      </c>
      <c r="C18" s="39" t="s">
        <v>83</v>
      </c>
      <c r="D18" s="32">
        <f>COUNTIF('3.2'!D9:D14,"&gt;50")</f>
        <v>2</v>
      </c>
      <c r="E18" s="74">
        <f>SUM(D18*100/D36)</f>
        <v>2.5316455696202533</v>
      </c>
      <c r="F18" s="75">
        <f>SUM('3.2'!D9:D14)</f>
        <v>16000</v>
      </c>
      <c r="G18" s="74">
        <f>SUM(F18*100/F36)</f>
        <v>0.11215037121772874</v>
      </c>
      <c r="H18" s="32" t="s">
        <v>262</v>
      </c>
    </row>
    <row r="19" spans="1:8" x14ac:dyDescent="0.3">
      <c r="A19" s="25"/>
      <c r="B19" s="6">
        <v>3.3</v>
      </c>
      <c r="C19" s="39" t="s">
        <v>91</v>
      </c>
      <c r="D19" s="32">
        <f>COUNTIF('3.3'!D9:D14,"&gt;50")</f>
        <v>0</v>
      </c>
      <c r="E19" s="74">
        <f>SUM(D19*100/D36)</f>
        <v>0</v>
      </c>
      <c r="F19" s="75">
        <f>SUM('3.3'!D9:D14)</f>
        <v>0</v>
      </c>
      <c r="G19" s="74">
        <f>SUM(F19*100/F36)</f>
        <v>0</v>
      </c>
      <c r="H19" s="32" t="s">
        <v>262</v>
      </c>
    </row>
    <row r="20" spans="1:8" x14ac:dyDescent="0.3">
      <c r="A20" s="77"/>
      <c r="B20" s="88"/>
      <c r="C20" s="381" t="s">
        <v>27</v>
      </c>
      <c r="D20" s="383">
        <f>SUM(D17:D19)</f>
        <v>30</v>
      </c>
      <c r="E20" s="80">
        <f>SUM(D20*100/D36)</f>
        <v>37.974683544303801</v>
      </c>
      <c r="F20" s="87">
        <f>SUM(F17:F19)</f>
        <v>729000</v>
      </c>
      <c r="G20" s="80">
        <f>SUM(F20*100/F36)</f>
        <v>5.1098512886077652</v>
      </c>
      <c r="H20" s="387"/>
    </row>
    <row r="21" spans="1:8" x14ac:dyDescent="0.3">
      <c r="A21" s="4"/>
      <c r="B21" s="4"/>
      <c r="C21" s="384"/>
      <c r="D21" s="384"/>
      <c r="E21" s="385"/>
      <c r="F21" s="386"/>
      <c r="G21" s="385"/>
      <c r="H21" s="6"/>
    </row>
    <row r="22" spans="1:8" x14ac:dyDescent="0.3">
      <c r="A22" s="4"/>
      <c r="B22" s="4"/>
      <c r="C22" s="384"/>
      <c r="D22" s="384" t="s">
        <v>266</v>
      </c>
      <c r="E22" s="385"/>
      <c r="F22" s="386"/>
      <c r="G22" s="385"/>
      <c r="H22" s="6"/>
    </row>
    <row r="23" spans="1:8" x14ac:dyDescent="0.3">
      <c r="A23" s="4"/>
      <c r="B23" s="4"/>
      <c r="C23" s="384"/>
      <c r="D23" s="384"/>
      <c r="E23" s="385"/>
      <c r="F23" s="386"/>
      <c r="G23" s="385"/>
      <c r="H23" s="6"/>
    </row>
    <row r="24" spans="1:8" x14ac:dyDescent="0.3">
      <c r="A24" s="9">
        <v>4</v>
      </c>
      <c r="B24" s="72" t="s">
        <v>256</v>
      </c>
      <c r="C24" s="73"/>
      <c r="D24" s="54"/>
      <c r="E24" s="388"/>
      <c r="F24" s="31"/>
      <c r="G24" s="31"/>
      <c r="H24" s="54"/>
    </row>
    <row r="25" spans="1:8" x14ac:dyDescent="0.3">
      <c r="A25" s="11"/>
      <c r="B25" s="6">
        <v>4.0999999999999996</v>
      </c>
      <c r="C25" s="39" t="s">
        <v>138</v>
      </c>
      <c r="D25" s="32">
        <f>COUNTIF('4.1'!D8:D119,"&gt;50")</f>
        <v>7</v>
      </c>
      <c r="E25" s="74">
        <f>SUM(D25*100/D36)</f>
        <v>8.8607594936708853</v>
      </c>
      <c r="F25" s="75">
        <f>SUM('4.1'!D9+'4.1'!D17+'4.1'!D25+'4.1'!D44+'4.1'!D51+'4.1'!D58+'4.1'!D74)</f>
        <v>3416860</v>
      </c>
      <c r="G25" s="74">
        <f>SUM(F25*100/F36)</f>
        <v>23.950132337438038</v>
      </c>
      <c r="H25" s="32" t="s">
        <v>264</v>
      </c>
    </row>
    <row r="26" spans="1:8" x14ac:dyDescent="0.3">
      <c r="A26" s="25"/>
      <c r="B26" s="6">
        <v>4.2</v>
      </c>
      <c r="C26" s="39" t="s">
        <v>172</v>
      </c>
      <c r="D26" s="32">
        <v>3</v>
      </c>
      <c r="E26" s="74">
        <f>SUM(D26*100/D36)</f>
        <v>3.7974683544303796</v>
      </c>
      <c r="F26" s="75">
        <f>SUM('4.2'!D9+'4.2'!D14+'4.2'!D18)</f>
        <v>310000</v>
      </c>
      <c r="G26" s="74">
        <f>SUM(F26*100/F36)</f>
        <v>2.1729134423434942</v>
      </c>
      <c r="H26" s="32" t="s">
        <v>264</v>
      </c>
    </row>
    <row r="27" spans="1:8" x14ac:dyDescent="0.3">
      <c r="A27" s="77"/>
      <c r="B27" s="88"/>
      <c r="C27" s="381" t="s">
        <v>27</v>
      </c>
      <c r="D27" s="383">
        <f>SUM(D25:D26)</f>
        <v>10</v>
      </c>
      <c r="E27" s="80">
        <f>SUM(D27*100/D36)</f>
        <v>12.658227848101266</v>
      </c>
      <c r="F27" s="81">
        <f>SUM(F25:F26)</f>
        <v>3726860</v>
      </c>
      <c r="G27" s="80">
        <f>SUM(F27*100/F36)</f>
        <v>26.123045779781531</v>
      </c>
      <c r="H27" s="32"/>
    </row>
    <row r="28" spans="1:8" x14ac:dyDescent="0.3">
      <c r="A28" s="11">
        <v>5</v>
      </c>
      <c r="B28" s="4" t="s">
        <v>257</v>
      </c>
      <c r="C28" s="84"/>
      <c r="D28" s="32"/>
      <c r="E28" s="74"/>
      <c r="F28" s="23"/>
      <c r="G28" s="24"/>
      <c r="H28" s="32"/>
    </row>
    <row r="29" spans="1:8" x14ac:dyDescent="0.3">
      <c r="A29" s="25"/>
      <c r="B29" s="6">
        <v>5.0999999999999996</v>
      </c>
      <c r="C29" s="39" t="s">
        <v>188</v>
      </c>
      <c r="D29" s="32">
        <f>COUNT('5.1'!D9:D71)</f>
        <v>10</v>
      </c>
      <c r="E29" s="74">
        <f>SUM(D29*100/D36)</f>
        <v>12.658227848101266</v>
      </c>
      <c r="F29" s="89">
        <f>SUM('5.1'!D9:D69)</f>
        <v>169000</v>
      </c>
      <c r="G29" s="74">
        <f>SUM(F29*100/F36)</f>
        <v>1.1845882959872598</v>
      </c>
      <c r="H29" s="32" t="s">
        <v>265</v>
      </c>
    </row>
    <row r="30" spans="1:8" x14ac:dyDescent="0.3">
      <c r="A30" s="25"/>
      <c r="B30" s="6">
        <v>5.2</v>
      </c>
      <c r="C30" s="39" t="s">
        <v>258</v>
      </c>
      <c r="D30" s="32">
        <v>3</v>
      </c>
      <c r="E30" s="74">
        <f>SUM(D30*100/D36)</f>
        <v>3.7974683544303796</v>
      </c>
      <c r="F30" s="89">
        <f>SUM('5.2'!D9:D31)</f>
        <v>23000</v>
      </c>
      <c r="G30" s="74">
        <f>SUM(F30*100/F36)</f>
        <v>0.16121615862548505</v>
      </c>
      <c r="H30" s="378" t="s">
        <v>328</v>
      </c>
    </row>
    <row r="31" spans="1:8" x14ac:dyDescent="0.3">
      <c r="A31" s="25"/>
      <c r="B31" s="6">
        <v>5.3</v>
      </c>
      <c r="C31" s="39" t="s">
        <v>259</v>
      </c>
      <c r="D31" s="32">
        <v>4</v>
      </c>
      <c r="E31" s="74">
        <f>SUM(D31*100/D36)</f>
        <v>5.0632911392405067</v>
      </c>
      <c r="F31" s="89">
        <f>SUM('5.3'!D9+'5.3'!D14+'5.3'!D18+'5.3'!D26)</f>
        <v>35000</v>
      </c>
      <c r="G31" s="74">
        <f>SUM(F31*100/F36)</f>
        <v>0.24532893703878159</v>
      </c>
      <c r="H31" s="32" t="s">
        <v>262</v>
      </c>
    </row>
    <row r="32" spans="1:8" x14ac:dyDescent="0.3">
      <c r="A32" s="25"/>
      <c r="B32" s="6">
        <v>5.4</v>
      </c>
      <c r="C32" s="39" t="s">
        <v>233</v>
      </c>
      <c r="D32" s="32">
        <f>COUNTIF('5.4'!D9:D94,"&gt;50")</f>
        <v>1</v>
      </c>
      <c r="E32" s="74">
        <f>SUM(D32*100/D36)</f>
        <v>1.2658227848101267</v>
      </c>
      <c r="F32" s="89">
        <f>SUM('5.4'!D9)</f>
        <v>5000</v>
      </c>
      <c r="G32" s="74">
        <f>SUM(F32*100/F36)</f>
        <v>3.5046991005540228E-2</v>
      </c>
      <c r="H32" s="32" t="s">
        <v>263</v>
      </c>
    </row>
    <row r="33" spans="1:9" x14ac:dyDescent="0.3">
      <c r="A33" s="25"/>
      <c r="B33" s="6">
        <v>5.5</v>
      </c>
      <c r="C33" s="39" t="s">
        <v>87</v>
      </c>
      <c r="D33" s="32">
        <v>2</v>
      </c>
      <c r="E33" s="74">
        <f>SUM(D33*100/D36)</f>
        <v>2.5316455696202533</v>
      </c>
      <c r="F33" s="89">
        <f>SUM('5.5'!D9+'5.5'!D14)</f>
        <v>10000</v>
      </c>
      <c r="G33" s="74">
        <f>SUM(F33*100/F36)</f>
        <v>7.0093982011080455E-2</v>
      </c>
      <c r="H33" s="32" t="s">
        <v>262</v>
      </c>
    </row>
    <row r="34" spans="1:9" x14ac:dyDescent="0.3">
      <c r="A34" s="25"/>
      <c r="B34" s="6">
        <v>5.6</v>
      </c>
      <c r="C34" s="36" t="s">
        <v>236</v>
      </c>
      <c r="D34" s="32">
        <v>5</v>
      </c>
      <c r="E34" s="74">
        <f>SUM(D34*100/D36)</f>
        <v>6.3291139240506329</v>
      </c>
      <c r="F34" s="89">
        <f>SUM('5.6'!D9+'5.6'!D13+'5.6'!D25+'5.6'!D33+'5.6'!D36)</f>
        <v>6597200</v>
      </c>
      <c r="G34" s="74">
        <f>SUM(F34*100/F36)</f>
        <v>46.242401812349996</v>
      </c>
      <c r="H34" s="378" t="s">
        <v>328</v>
      </c>
    </row>
    <row r="35" spans="1:9" x14ac:dyDescent="0.3">
      <c r="A35" s="77"/>
      <c r="B35" s="88"/>
      <c r="C35" s="381" t="s">
        <v>27</v>
      </c>
      <c r="D35" s="7">
        <f>SUM(D29:D34)</f>
        <v>25</v>
      </c>
      <c r="E35" s="80">
        <f>SUM(D35*100/D36)</f>
        <v>31.645569620253166</v>
      </c>
      <c r="F35" s="91">
        <f>SUM(F29:F34)</f>
        <v>6839200</v>
      </c>
      <c r="G35" s="90">
        <f>SUM(F35*100/F36)</f>
        <v>47.938676177018145</v>
      </c>
      <c r="H35" s="32"/>
    </row>
    <row r="36" spans="1:9" x14ac:dyDescent="0.3">
      <c r="A36" s="77"/>
      <c r="B36" s="88"/>
      <c r="C36" s="380" t="s">
        <v>37</v>
      </c>
      <c r="D36" s="92">
        <f>SUM(D11+D15+D20+D27+D35)</f>
        <v>79</v>
      </c>
      <c r="E36" s="92">
        <f>SUM(E11)+E15+E20+E27+E35</f>
        <v>100</v>
      </c>
      <c r="F36" s="93">
        <f>SUM(F11+F15+F20+F27+F35)</f>
        <v>14266560</v>
      </c>
      <c r="G36" s="499">
        <f>SUM(G11+G15+G20+G27+G35)</f>
        <v>100</v>
      </c>
      <c r="H36" s="33"/>
    </row>
    <row r="38" spans="1:9" x14ac:dyDescent="0.3">
      <c r="I38" s="86"/>
    </row>
    <row r="44" spans="1:9" x14ac:dyDescent="0.3">
      <c r="D44" s="382" t="s">
        <v>267</v>
      </c>
    </row>
    <row r="45" spans="1:9" x14ac:dyDescent="0.3">
      <c r="D45" s="382"/>
    </row>
  </sheetData>
  <mergeCells count="6">
    <mergeCell ref="A3:H3"/>
    <mergeCell ref="A4:H4"/>
    <mergeCell ref="A5:H5"/>
    <mergeCell ref="A6:C7"/>
    <mergeCell ref="A1:H1"/>
    <mergeCell ref="A2:H2"/>
  </mergeCells>
  <pageMargins left="0.43307086614173229" right="0.19685039370078741" top="1.05" bottom="0.26" header="0.31496062992125984" footer="0.1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A7" workbookViewId="0">
      <selection activeCell="E23" sqref="E23"/>
    </sheetView>
  </sheetViews>
  <sheetFormatPr defaultRowHeight="18.75" x14ac:dyDescent="0.3"/>
  <cols>
    <col min="1" max="1" width="6.125" style="43" customWidth="1"/>
    <col min="2" max="2" width="22" style="43" customWidth="1"/>
    <col min="3" max="3" width="25.75" style="43" customWidth="1"/>
    <col min="4" max="4" width="9" style="372" customWidth="1"/>
    <col min="5" max="5" width="7.5" style="43" customWidth="1"/>
    <col min="6" max="6" width="8.375" style="43" customWidth="1"/>
    <col min="7" max="7" width="3.5" style="43" customWidth="1"/>
    <col min="8" max="8" width="3.125" style="43" customWidth="1"/>
    <col min="9" max="9" width="3.75" style="43" customWidth="1"/>
    <col min="10" max="18" width="3.125" style="43" customWidth="1"/>
    <col min="19" max="19" width="3.625" style="43" customWidth="1"/>
    <col min="20" max="20" width="3.375" style="43" customWidth="1"/>
    <col min="21" max="21" width="3.125" style="43" customWidth="1"/>
    <col min="22" max="22" width="3.625" style="43" customWidth="1"/>
    <col min="23" max="23" width="3.125" style="43" customWidth="1"/>
    <col min="24" max="24" width="3" style="43" customWidth="1"/>
    <col min="25" max="16384" width="9" style="43"/>
  </cols>
  <sheetData>
    <row r="1" spans="1:22" ht="20.25" x14ac:dyDescent="0.3">
      <c r="A1" s="642" t="s">
        <v>11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</row>
    <row r="2" spans="1:22" ht="20.25" x14ac:dyDescent="0.3">
      <c r="A2" s="642" t="s">
        <v>339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</row>
    <row r="3" spans="1:22" ht="20.25" x14ac:dyDescent="0.3">
      <c r="A3" s="642" t="s">
        <v>171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</row>
    <row r="4" spans="1:22" ht="20.25" x14ac:dyDescent="0.3">
      <c r="A4" s="370">
        <v>4</v>
      </c>
      <c r="B4" s="4" t="s">
        <v>256</v>
      </c>
      <c r="C4" s="44"/>
      <c r="D4" s="371"/>
    </row>
    <row r="5" spans="1:22" ht="20.25" x14ac:dyDescent="0.3">
      <c r="A5" s="6">
        <v>4.2</v>
      </c>
      <c r="B5" s="39" t="s">
        <v>172</v>
      </c>
      <c r="G5" s="138"/>
    </row>
    <row r="6" spans="1:22" x14ac:dyDescent="0.3">
      <c r="A6" s="122" t="s">
        <v>28</v>
      </c>
      <c r="B6" s="705" t="s">
        <v>30</v>
      </c>
      <c r="C6" s="706" t="s">
        <v>32</v>
      </c>
      <c r="D6" s="709" t="s">
        <v>7</v>
      </c>
      <c r="E6" s="139" t="s">
        <v>12</v>
      </c>
      <c r="F6" s="650" t="s">
        <v>61</v>
      </c>
      <c r="G6" s="678" t="s">
        <v>39</v>
      </c>
      <c r="H6" s="679"/>
      <c r="I6" s="679"/>
      <c r="J6" s="680"/>
      <c r="K6" s="656" t="s">
        <v>53</v>
      </c>
      <c r="L6" s="656"/>
      <c r="M6" s="656"/>
      <c r="N6" s="656" t="s">
        <v>439</v>
      </c>
      <c r="O6" s="656"/>
      <c r="P6" s="656"/>
      <c r="Q6" s="656"/>
      <c r="R6" s="656"/>
      <c r="S6" s="656"/>
      <c r="T6" s="656"/>
      <c r="U6" s="656"/>
      <c r="V6" s="656"/>
    </row>
    <row r="7" spans="1:22" x14ac:dyDescent="0.3">
      <c r="A7" s="134" t="s">
        <v>29</v>
      </c>
      <c r="B7" s="705"/>
      <c r="C7" s="707"/>
      <c r="D7" s="710"/>
      <c r="E7" s="140" t="s">
        <v>13</v>
      </c>
      <c r="F7" s="651"/>
      <c r="G7" s="668" t="s">
        <v>40</v>
      </c>
      <c r="H7" s="669"/>
      <c r="I7" s="668" t="s">
        <v>41</v>
      </c>
      <c r="J7" s="669"/>
      <c r="K7" s="675" t="s">
        <v>33</v>
      </c>
      <c r="L7" s="676"/>
      <c r="M7" s="677"/>
      <c r="N7" s="675" t="s">
        <v>34</v>
      </c>
      <c r="O7" s="676"/>
      <c r="P7" s="677"/>
      <c r="Q7" s="675" t="s">
        <v>35</v>
      </c>
      <c r="R7" s="676"/>
      <c r="S7" s="677"/>
      <c r="T7" s="675" t="s">
        <v>36</v>
      </c>
      <c r="U7" s="676"/>
      <c r="V7" s="677"/>
    </row>
    <row r="8" spans="1:22" x14ac:dyDescent="0.3">
      <c r="A8" s="135"/>
      <c r="B8" s="705"/>
      <c r="C8" s="708"/>
      <c r="D8" s="711"/>
      <c r="E8" s="136"/>
      <c r="F8" s="652"/>
      <c r="G8" s="58" t="s">
        <v>42</v>
      </c>
      <c r="H8" s="58" t="s">
        <v>43</v>
      </c>
      <c r="I8" s="668" t="s">
        <v>42</v>
      </c>
      <c r="J8" s="669"/>
      <c r="K8" s="59" t="s">
        <v>15</v>
      </c>
      <c r="L8" s="60" t="s">
        <v>16</v>
      </c>
      <c r="M8" s="60" t="s">
        <v>17</v>
      </c>
      <c r="N8" s="60" t="s">
        <v>18</v>
      </c>
      <c r="O8" s="60" t="s">
        <v>19</v>
      </c>
      <c r="P8" s="60" t="s">
        <v>20</v>
      </c>
      <c r="Q8" s="60" t="s">
        <v>21</v>
      </c>
      <c r="R8" s="60" t="s">
        <v>22</v>
      </c>
      <c r="S8" s="60" t="s">
        <v>23</v>
      </c>
      <c r="T8" s="60" t="s">
        <v>24</v>
      </c>
      <c r="U8" s="60" t="s">
        <v>25</v>
      </c>
      <c r="V8" s="60" t="s">
        <v>26</v>
      </c>
    </row>
    <row r="9" spans="1:22" ht="20.25" x14ac:dyDescent="0.3">
      <c r="A9" s="32">
        <v>1</v>
      </c>
      <c r="B9" s="242" t="s">
        <v>173</v>
      </c>
      <c r="C9" s="235" t="s">
        <v>174</v>
      </c>
      <c r="D9" s="373">
        <v>100000</v>
      </c>
      <c r="E9" s="171" t="s">
        <v>330</v>
      </c>
      <c r="F9" s="239" t="s">
        <v>45</v>
      </c>
      <c r="G9" s="225" t="s">
        <v>607</v>
      </c>
      <c r="H9" s="225"/>
      <c r="I9" s="691"/>
      <c r="J9" s="69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spans="1:22" ht="20.25" x14ac:dyDescent="0.3">
      <c r="A10" s="32"/>
      <c r="B10" s="241" t="s">
        <v>52</v>
      </c>
      <c r="C10" s="212" t="s">
        <v>175</v>
      </c>
      <c r="D10" s="374"/>
      <c r="E10" s="209" t="s">
        <v>79</v>
      </c>
      <c r="F10" s="222" t="s">
        <v>46</v>
      </c>
      <c r="G10" s="231">
        <v>5</v>
      </c>
      <c r="H10" s="231">
        <v>1</v>
      </c>
      <c r="I10" s="703" t="s">
        <v>602</v>
      </c>
      <c r="J10" s="704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2" ht="20.25" x14ac:dyDescent="0.3">
      <c r="A11" s="32"/>
      <c r="B11" s="241"/>
      <c r="C11" s="212" t="s">
        <v>604</v>
      </c>
      <c r="D11" s="374"/>
      <c r="E11" s="209" t="s">
        <v>124</v>
      </c>
      <c r="F11" s="222"/>
      <c r="G11" s="231"/>
      <c r="H11" s="231"/>
      <c r="I11" s="348"/>
      <c r="J11" s="349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2" ht="20.25" x14ac:dyDescent="0.3">
      <c r="A12" s="32"/>
      <c r="B12" s="241"/>
      <c r="C12" s="212" t="s">
        <v>605</v>
      </c>
      <c r="D12" s="374"/>
      <c r="E12" s="209"/>
      <c r="F12" s="222"/>
      <c r="G12" s="231"/>
      <c r="H12" s="231"/>
      <c r="I12" s="348"/>
      <c r="J12" s="349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</row>
    <row r="13" spans="1:22" ht="20.25" x14ac:dyDescent="0.3">
      <c r="A13" s="32"/>
      <c r="B13" s="241"/>
      <c r="C13" s="212" t="s">
        <v>606</v>
      </c>
      <c r="D13" s="374"/>
      <c r="E13" s="209"/>
      <c r="F13" s="222"/>
      <c r="G13" s="231"/>
      <c r="H13" s="231"/>
      <c r="I13" s="348"/>
      <c r="J13" s="349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</row>
    <row r="14" spans="1:22" ht="20.25" x14ac:dyDescent="0.3">
      <c r="A14" s="54">
        <v>2</v>
      </c>
      <c r="B14" s="244" t="s">
        <v>176</v>
      </c>
      <c r="C14" s="235" t="s">
        <v>177</v>
      </c>
      <c r="D14" s="373">
        <v>150000</v>
      </c>
      <c r="E14" s="171" t="s">
        <v>332</v>
      </c>
      <c r="F14" s="239" t="s">
        <v>45</v>
      </c>
      <c r="G14" s="225">
        <v>112</v>
      </c>
      <c r="H14" s="225">
        <v>6</v>
      </c>
      <c r="I14" s="691" t="s">
        <v>602</v>
      </c>
      <c r="J14" s="692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</row>
    <row r="15" spans="1:22" ht="20.25" x14ac:dyDescent="0.3">
      <c r="A15" s="32"/>
      <c r="B15" s="245" t="s">
        <v>71</v>
      </c>
      <c r="C15" s="212" t="s">
        <v>178</v>
      </c>
      <c r="D15" s="374"/>
      <c r="E15" s="197" t="s">
        <v>71</v>
      </c>
      <c r="F15" s="222" t="s">
        <v>46</v>
      </c>
      <c r="G15" s="231"/>
      <c r="H15" s="231"/>
      <c r="I15" s="348"/>
      <c r="J15" s="349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</row>
    <row r="16" spans="1:22" ht="20.25" x14ac:dyDescent="0.3">
      <c r="A16" s="32"/>
      <c r="B16" s="241"/>
      <c r="C16" s="212" t="s">
        <v>179</v>
      </c>
      <c r="D16" s="374"/>
      <c r="E16" s="212"/>
      <c r="F16" s="212"/>
      <c r="G16" s="231"/>
      <c r="H16" s="231"/>
      <c r="I16" s="348"/>
      <c r="J16" s="349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</row>
    <row r="17" spans="1:22" ht="20.25" x14ac:dyDescent="0.3">
      <c r="A17" s="32"/>
      <c r="B17" s="241"/>
      <c r="C17" s="212" t="s">
        <v>180</v>
      </c>
      <c r="D17" s="374"/>
      <c r="E17" s="212"/>
      <c r="F17" s="212"/>
      <c r="G17" s="231"/>
      <c r="H17" s="231"/>
      <c r="I17" s="348"/>
      <c r="J17" s="349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</row>
    <row r="18" spans="1:22" ht="20.25" x14ac:dyDescent="0.3">
      <c r="A18" s="54">
        <v>3</v>
      </c>
      <c r="B18" s="242" t="s">
        <v>181</v>
      </c>
      <c r="C18" s="234" t="s">
        <v>183</v>
      </c>
      <c r="D18" s="373">
        <v>60000</v>
      </c>
      <c r="E18" s="171" t="s">
        <v>333</v>
      </c>
      <c r="F18" s="239" t="s">
        <v>45</v>
      </c>
      <c r="G18" s="225">
        <v>112</v>
      </c>
      <c r="H18" s="225">
        <v>7</v>
      </c>
      <c r="I18" s="691" t="s">
        <v>603</v>
      </c>
      <c r="J18" s="692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</row>
    <row r="19" spans="1:22" ht="20.25" x14ac:dyDescent="0.3">
      <c r="A19" s="32"/>
      <c r="B19" s="245" t="s">
        <v>182</v>
      </c>
      <c r="C19" s="212" t="s">
        <v>184</v>
      </c>
      <c r="D19" s="374"/>
      <c r="E19" s="197" t="s">
        <v>334</v>
      </c>
      <c r="F19" s="222" t="s">
        <v>46</v>
      </c>
      <c r="G19" s="231"/>
      <c r="H19" s="231"/>
      <c r="I19" s="348"/>
      <c r="J19" s="349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</row>
    <row r="20" spans="1:22" ht="20.25" x14ac:dyDescent="0.3">
      <c r="A20" s="63"/>
      <c r="B20" s="241"/>
      <c r="C20" s="212" t="s">
        <v>185</v>
      </c>
      <c r="D20" s="374"/>
      <c r="E20" s="212"/>
      <c r="F20" s="212"/>
      <c r="G20" s="231"/>
      <c r="H20" s="231"/>
      <c r="I20" s="348"/>
      <c r="J20" s="349"/>
      <c r="K20" s="107"/>
      <c r="L20" s="107"/>
      <c r="M20" s="179"/>
      <c r="N20" s="107"/>
      <c r="O20" s="107"/>
      <c r="P20" s="107"/>
      <c r="Q20" s="107"/>
      <c r="R20" s="107"/>
      <c r="S20" s="107"/>
      <c r="T20" s="107"/>
      <c r="U20" s="107"/>
      <c r="V20" s="107"/>
    </row>
    <row r="21" spans="1:22" ht="20.25" x14ac:dyDescent="0.3">
      <c r="A21" s="64"/>
      <c r="B21" s="243"/>
      <c r="C21" s="233" t="s">
        <v>186</v>
      </c>
      <c r="D21" s="375"/>
      <c r="E21" s="233"/>
      <c r="F21" s="233"/>
      <c r="G21" s="232"/>
      <c r="H21" s="232"/>
      <c r="I21" s="350"/>
      <c r="J21" s="351"/>
      <c r="K21" s="307"/>
      <c r="L21" s="307"/>
      <c r="M21" s="308"/>
      <c r="N21" s="307"/>
      <c r="O21" s="307"/>
      <c r="P21" s="307"/>
      <c r="Q21" s="307"/>
      <c r="R21" s="307"/>
      <c r="S21" s="307"/>
      <c r="T21" s="307"/>
      <c r="U21" s="307"/>
      <c r="V21" s="307"/>
    </row>
    <row r="22" spans="1:22" x14ac:dyDescent="0.3">
      <c r="A22" s="55"/>
      <c r="B22" s="145"/>
      <c r="C22" s="55"/>
      <c r="D22" s="376"/>
      <c r="E22" s="55"/>
      <c r="F22" s="55"/>
      <c r="G22" s="62"/>
      <c r="H22" s="62"/>
      <c r="I22" s="62"/>
      <c r="J22" s="62"/>
      <c r="K22" s="45"/>
      <c r="L22" s="45"/>
      <c r="M22" s="180"/>
      <c r="N22" s="45"/>
      <c r="O22" s="45"/>
      <c r="P22" s="45"/>
      <c r="Q22" s="45"/>
      <c r="R22" s="45"/>
      <c r="S22" s="45"/>
      <c r="T22" s="45"/>
      <c r="U22" s="45"/>
      <c r="V22" s="45"/>
    </row>
    <row r="23" spans="1:22" ht="20.25" x14ac:dyDescent="0.3">
      <c r="A23" s="55"/>
      <c r="B23" s="116"/>
      <c r="C23" s="145"/>
      <c r="D23" s="376"/>
      <c r="E23" s="412" t="s">
        <v>295</v>
      </c>
      <c r="F23" s="55"/>
      <c r="G23" s="96"/>
      <c r="H23" s="96"/>
      <c r="I23" s="96"/>
      <c r="J23" s="96"/>
      <c r="K23" s="96"/>
      <c r="L23" s="96"/>
      <c r="M23" s="181"/>
      <c r="N23" s="96"/>
      <c r="O23" s="96"/>
      <c r="P23" s="96"/>
      <c r="Q23" s="96"/>
      <c r="R23" s="96"/>
      <c r="S23" s="96"/>
      <c r="T23" s="96"/>
      <c r="U23" s="96"/>
      <c r="V23" s="96"/>
    </row>
    <row r="24" spans="1:22" x14ac:dyDescent="0.3">
      <c r="A24" s="55"/>
      <c r="B24" s="145"/>
      <c r="C24" s="145"/>
      <c r="D24" s="376"/>
      <c r="E24" s="106"/>
      <c r="F24" s="55"/>
      <c r="G24" s="62"/>
      <c r="H24" s="62"/>
      <c r="I24" s="62"/>
      <c r="J24" s="62"/>
      <c r="K24" s="45"/>
      <c r="L24" s="45"/>
      <c r="M24" s="180"/>
      <c r="N24" s="45"/>
      <c r="O24" s="45"/>
      <c r="P24" s="45"/>
      <c r="Q24" s="45"/>
      <c r="R24" s="45"/>
      <c r="S24" s="45"/>
      <c r="T24" s="45"/>
      <c r="U24" s="45"/>
      <c r="V24" s="45"/>
    </row>
  </sheetData>
  <mergeCells count="21">
    <mergeCell ref="T7:V7"/>
    <mergeCell ref="A1:V1"/>
    <mergeCell ref="A2:V2"/>
    <mergeCell ref="A3:V3"/>
    <mergeCell ref="B6:B8"/>
    <mergeCell ref="C6:C8"/>
    <mergeCell ref="D6:D8"/>
    <mergeCell ref="F6:F8"/>
    <mergeCell ref="G6:J6"/>
    <mergeCell ref="K6:M6"/>
    <mergeCell ref="N6:V6"/>
    <mergeCell ref="G7:H7"/>
    <mergeCell ref="I7:J7"/>
    <mergeCell ref="K7:M7"/>
    <mergeCell ref="N7:P7"/>
    <mergeCell ref="Q7:S7"/>
    <mergeCell ref="I8:J8"/>
    <mergeCell ref="I9:J9"/>
    <mergeCell ref="I14:J14"/>
    <mergeCell ref="I18:J18"/>
    <mergeCell ref="I10:J10"/>
  </mergeCells>
  <pageMargins left="0.27559055118110237" right="0.23622047244094491" top="1.0629921259842521" bottom="0.23622047244094491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workbookViewId="0">
      <pane xSplit="6" ySplit="9" topLeftCell="G73" activePane="bottomRight" state="frozen"/>
      <selection pane="topRight" activeCell="G1" sqref="G1"/>
      <selection pane="bottomLeft" activeCell="A10" sqref="A10"/>
      <selection pane="bottomRight" activeCell="E80" sqref="E80"/>
    </sheetView>
  </sheetViews>
  <sheetFormatPr defaultRowHeight="20.25" x14ac:dyDescent="0.3"/>
  <cols>
    <col min="1" max="1" width="6.75" style="2" customWidth="1"/>
    <col min="2" max="3" width="24" style="2" customWidth="1"/>
    <col min="4" max="4" width="8.375" style="2" customWidth="1"/>
    <col min="5" max="5" width="9.75" style="2" customWidth="1"/>
    <col min="6" max="6" width="8.875" style="2" customWidth="1"/>
    <col min="7" max="8" width="3.125" style="2" customWidth="1"/>
    <col min="9" max="10" width="3.125" style="314" customWidth="1"/>
    <col min="11" max="18" width="3.125" style="2" customWidth="1"/>
    <col min="19" max="19" width="3.625" style="2" customWidth="1"/>
    <col min="20" max="20" width="3.375" style="2" customWidth="1"/>
    <col min="21" max="21" width="3.125" style="2" customWidth="1"/>
    <col min="22" max="22" width="2.875" style="2" customWidth="1"/>
    <col min="23" max="23" width="3.125" style="2" customWidth="1"/>
    <col min="24" max="24" width="3" style="2" customWidth="1"/>
    <col min="25" max="16384" width="9" style="2"/>
  </cols>
  <sheetData>
    <row r="1" spans="1:22" x14ac:dyDescent="0.3">
      <c r="A1" s="642" t="s">
        <v>11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</row>
    <row r="2" spans="1:22" x14ac:dyDescent="0.3">
      <c r="A2" s="642" t="s">
        <v>339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</row>
    <row r="3" spans="1:22" x14ac:dyDescent="0.3">
      <c r="A3" s="642" t="s">
        <v>74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</row>
    <row r="4" spans="1:22" x14ac:dyDescent="0.3">
      <c r="A4" s="3">
        <v>5</v>
      </c>
      <c r="B4" s="4" t="s">
        <v>187</v>
      </c>
      <c r="C4" s="4"/>
      <c r="D4" s="5"/>
    </row>
    <row r="5" spans="1:22" x14ac:dyDescent="0.3">
      <c r="A5" s="19">
        <v>5.0999999999999996</v>
      </c>
      <c r="B5" s="118" t="s">
        <v>188</v>
      </c>
      <c r="C5" s="5"/>
      <c r="D5" s="5"/>
      <c r="E5" s="5"/>
      <c r="F5" s="5"/>
      <c r="G5" s="5"/>
      <c r="H5" s="5"/>
      <c r="I5" s="315"/>
      <c r="J5" s="315"/>
      <c r="K5" s="5"/>
      <c r="L5" s="5"/>
      <c r="M5" s="5"/>
      <c r="N5" s="5"/>
      <c r="O5" s="5"/>
      <c r="P5" s="5"/>
      <c r="Q5" s="5"/>
      <c r="R5" s="5"/>
    </row>
    <row r="6" spans="1:22" ht="20.25" customHeight="1" x14ac:dyDescent="0.3">
      <c r="A6" s="7" t="s">
        <v>28</v>
      </c>
      <c r="B6" s="643" t="s">
        <v>30</v>
      </c>
      <c r="C6" s="671" t="s">
        <v>32</v>
      </c>
      <c r="D6" s="671" t="s">
        <v>7</v>
      </c>
      <c r="E6" s="139" t="s">
        <v>12</v>
      </c>
      <c r="F6" s="650" t="s">
        <v>61</v>
      </c>
      <c r="G6" s="678" t="s">
        <v>39</v>
      </c>
      <c r="H6" s="679"/>
      <c r="I6" s="679"/>
      <c r="J6" s="680"/>
      <c r="K6" s="656" t="s">
        <v>53</v>
      </c>
      <c r="L6" s="656"/>
      <c r="M6" s="656"/>
      <c r="N6" s="656" t="s">
        <v>439</v>
      </c>
      <c r="O6" s="656"/>
      <c r="P6" s="656"/>
      <c r="Q6" s="656"/>
      <c r="R6" s="656"/>
      <c r="S6" s="656"/>
      <c r="T6" s="656"/>
      <c r="U6" s="656"/>
      <c r="V6" s="656"/>
    </row>
    <row r="7" spans="1:22" x14ac:dyDescent="0.3">
      <c r="A7" s="10" t="s">
        <v>29</v>
      </c>
      <c r="B7" s="643"/>
      <c r="C7" s="672"/>
      <c r="D7" s="672"/>
      <c r="E7" s="140" t="s">
        <v>13</v>
      </c>
      <c r="F7" s="651"/>
      <c r="G7" s="668" t="s">
        <v>40</v>
      </c>
      <c r="H7" s="669"/>
      <c r="I7" s="666" t="s">
        <v>41</v>
      </c>
      <c r="J7" s="667"/>
      <c r="K7" s="675" t="s">
        <v>33</v>
      </c>
      <c r="L7" s="676"/>
      <c r="M7" s="677"/>
      <c r="N7" s="675" t="s">
        <v>34</v>
      </c>
      <c r="O7" s="676"/>
      <c r="P7" s="677"/>
      <c r="Q7" s="675" t="s">
        <v>35</v>
      </c>
      <c r="R7" s="676"/>
      <c r="S7" s="677"/>
      <c r="T7" s="675" t="s">
        <v>36</v>
      </c>
      <c r="U7" s="676"/>
      <c r="V7" s="677"/>
    </row>
    <row r="8" spans="1:22" x14ac:dyDescent="0.3">
      <c r="A8" s="12"/>
      <c r="B8" s="643"/>
      <c r="C8" s="673"/>
      <c r="D8" s="673"/>
      <c r="E8" s="136"/>
      <c r="F8" s="652"/>
      <c r="G8" s="144" t="s">
        <v>42</v>
      </c>
      <c r="H8" s="58" t="s">
        <v>43</v>
      </c>
      <c r="I8" s="666" t="s">
        <v>42</v>
      </c>
      <c r="J8" s="717"/>
      <c r="K8" s="142" t="s">
        <v>15</v>
      </c>
      <c r="L8" s="143" t="s">
        <v>16</v>
      </c>
      <c r="M8" s="143" t="s">
        <v>17</v>
      </c>
      <c r="N8" s="143" t="s">
        <v>18</v>
      </c>
      <c r="O8" s="143" t="s">
        <v>19</v>
      </c>
      <c r="P8" s="143" t="s">
        <v>20</v>
      </c>
      <c r="Q8" s="143" t="s">
        <v>21</v>
      </c>
      <c r="R8" s="143" t="s">
        <v>22</v>
      </c>
      <c r="S8" s="143" t="s">
        <v>23</v>
      </c>
      <c r="T8" s="143" t="s">
        <v>24</v>
      </c>
      <c r="U8" s="143" t="s">
        <v>25</v>
      </c>
      <c r="V8" s="131" t="s">
        <v>26</v>
      </c>
    </row>
    <row r="9" spans="1:22" x14ac:dyDescent="0.3">
      <c r="A9" s="54">
        <v>1</v>
      </c>
      <c r="B9" s="115" t="s">
        <v>189</v>
      </c>
      <c r="C9" s="148" t="s">
        <v>90</v>
      </c>
      <c r="D9" s="133">
        <v>10000</v>
      </c>
      <c r="E9" s="547" t="s">
        <v>335</v>
      </c>
      <c r="F9" s="49" t="s">
        <v>262</v>
      </c>
      <c r="G9" s="103">
        <v>116</v>
      </c>
      <c r="H9" s="103">
        <v>5</v>
      </c>
      <c r="I9" s="718" t="s">
        <v>611</v>
      </c>
      <c r="J9" s="719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</row>
    <row r="10" spans="1:22" x14ac:dyDescent="0.3">
      <c r="A10" s="32"/>
      <c r="B10" s="17" t="s">
        <v>190</v>
      </c>
      <c r="C10" s="101" t="s">
        <v>189</v>
      </c>
      <c r="D10" s="146"/>
      <c r="E10" s="519"/>
      <c r="F10" s="51"/>
      <c r="G10" s="105"/>
      <c r="H10" s="105"/>
      <c r="I10" s="344"/>
      <c r="J10" s="345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x14ac:dyDescent="0.3">
      <c r="A11" s="32"/>
      <c r="B11" s="108"/>
      <c r="C11" s="112" t="s">
        <v>608</v>
      </c>
      <c r="D11" s="146"/>
      <c r="E11" s="519"/>
      <c r="F11" s="51"/>
      <c r="G11" s="105"/>
      <c r="H11" s="105"/>
      <c r="I11" s="344"/>
      <c r="J11" s="345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x14ac:dyDescent="0.3">
      <c r="A12" s="32"/>
      <c r="B12" s="108"/>
      <c r="C12" s="186" t="s">
        <v>609</v>
      </c>
      <c r="D12" s="146"/>
      <c r="E12" s="519"/>
      <c r="F12" s="51"/>
      <c r="G12" s="105"/>
      <c r="H12" s="105"/>
      <c r="I12" s="344"/>
      <c r="J12" s="345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x14ac:dyDescent="0.3">
      <c r="A13" s="32"/>
      <c r="B13" s="108"/>
      <c r="C13" s="112" t="s">
        <v>610</v>
      </c>
      <c r="D13" s="146"/>
      <c r="E13" s="519"/>
      <c r="F13" s="51"/>
      <c r="G13" s="105"/>
      <c r="H13" s="105"/>
      <c r="I13" s="344"/>
      <c r="J13" s="345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2" x14ac:dyDescent="0.3">
      <c r="A14" s="33"/>
      <c r="B14" s="109"/>
      <c r="C14" s="113" t="s">
        <v>100</v>
      </c>
      <c r="D14" s="147"/>
      <c r="E14" s="26"/>
      <c r="F14" s="52"/>
      <c r="G14" s="65"/>
      <c r="H14" s="65"/>
      <c r="I14" s="346"/>
      <c r="J14" s="347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</row>
    <row r="15" spans="1:22" x14ac:dyDescent="0.3">
      <c r="A15" s="54">
        <v>2</v>
      </c>
      <c r="B15" s="115" t="s">
        <v>310</v>
      </c>
      <c r="C15" s="313" t="s">
        <v>198</v>
      </c>
      <c r="D15" s="133">
        <v>2500</v>
      </c>
      <c r="E15" s="30" t="s">
        <v>337</v>
      </c>
      <c r="F15" s="49" t="s">
        <v>262</v>
      </c>
      <c r="G15" s="103" t="s">
        <v>612</v>
      </c>
      <c r="H15" s="103"/>
      <c r="I15" s="714"/>
      <c r="J15" s="715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</row>
    <row r="16" spans="1:22" x14ac:dyDescent="0.3">
      <c r="A16" s="32"/>
      <c r="B16" s="108" t="s">
        <v>196</v>
      </c>
      <c r="C16" s="186" t="s">
        <v>201</v>
      </c>
      <c r="D16" s="146"/>
      <c r="E16" s="21" t="s">
        <v>333</v>
      </c>
      <c r="F16" s="51"/>
      <c r="G16" s="105">
        <v>11</v>
      </c>
      <c r="H16" s="105">
        <v>2</v>
      </c>
      <c r="I16" s="712" t="s">
        <v>613</v>
      </c>
      <c r="J16" s="713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 spans="1:22" x14ac:dyDescent="0.3">
      <c r="A17" s="32"/>
      <c r="B17" s="108" t="s">
        <v>197</v>
      </c>
      <c r="C17" s="186" t="s">
        <v>199</v>
      </c>
      <c r="D17" s="146"/>
      <c r="E17" s="21" t="s">
        <v>334</v>
      </c>
      <c r="F17" s="51"/>
      <c r="G17" s="105"/>
      <c r="H17" s="105"/>
      <c r="I17" s="344"/>
      <c r="J17" s="345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</row>
    <row r="18" spans="1:22" x14ac:dyDescent="0.3">
      <c r="A18" s="33"/>
      <c r="B18" s="109"/>
      <c r="C18" s="312" t="s">
        <v>200</v>
      </c>
      <c r="D18" s="147"/>
      <c r="E18" s="26"/>
      <c r="F18" s="52"/>
      <c r="G18" s="65"/>
      <c r="H18" s="65"/>
      <c r="I18" s="346"/>
      <c r="J18" s="347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</row>
    <row r="19" spans="1:22" x14ac:dyDescent="0.3">
      <c r="A19" s="54">
        <v>3</v>
      </c>
      <c r="B19" s="115" t="s">
        <v>311</v>
      </c>
      <c r="C19" s="313" t="s">
        <v>198</v>
      </c>
      <c r="D19" s="133">
        <v>2500</v>
      </c>
      <c r="E19" s="30" t="s">
        <v>337</v>
      </c>
      <c r="F19" s="49" t="s">
        <v>262</v>
      </c>
      <c r="G19" s="103" t="s">
        <v>612</v>
      </c>
      <c r="H19" s="103"/>
      <c r="I19" s="714" t="s">
        <v>613</v>
      </c>
      <c r="J19" s="715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</row>
    <row r="20" spans="1:22" x14ac:dyDescent="0.3">
      <c r="A20" s="32"/>
      <c r="B20" s="108" t="s">
        <v>312</v>
      </c>
      <c r="C20" s="186" t="s">
        <v>201</v>
      </c>
      <c r="D20" s="146"/>
      <c r="E20" s="21" t="s">
        <v>333</v>
      </c>
      <c r="F20" s="51"/>
      <c r="G20" s="105">
        <v>11</v>
      </c>
      <c r="H20" s="105">
        <v>3</v>
      </c>
      <c r="I20" s="712"/>
      <c r="J20" s="713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</row>
    <row r="21" spans="1:22" x14ac:dyDescent="0.3">
      <c r="A21" s="32"/>
      <c r="B21" s="108" t="s">
        <v>313</v>
      </c>
      <c r="C21" s="186" t="s">
        <v>202</v>
      </c>
      <c r="D21" s="146"/>
      <c r="E21" s="21" t="s">
        <v>334</v>
      </c>
      <c r="F21" s="51"/>
      <c r="G21" s="105"/>
      <c r="H21" s="105"/>
      <c r="I21" s="344"/>
      <c r="J21" s="345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</row>
    <row r="22" spans="1:22" x14ac:dyDescent="0.3">
      <c r="A22" s="32"/>
      <c r="B22" s="108" t="s">
        <v>314</v>
      </c>
      <c r="C22" s="186" t="s">
        <v>203</v>
      </c>
      <c r="D22" s="146"/>
      <c r="E22" s="21"/>
      <c r="F22" s="51"/>
      <c r="G22" s="105"/>
      <c r="H22" s="105"/>
      <c r="I22" s="344"/>
      <c r="J22" s="345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</row>
    <row r="23" spans="1:22" x14ac:dyDescent="0.3">
      <c r="A23" s="33"/>
      <c r="B23" s="109"/>
      <c r="C23" s="312" t="s">
        <v>204</v>
      </c>
      <c r="D23" s="147"/>
      <c r="E23" s="26"/>
      <c r="F23" s="52"/>
      <c r="G23" s="65"/>
      <c r="H23" s="65"/>
      <c r="I23" s="346"/>
      <c r="J23" s="347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</row>
    <row r="24" spans="1:22" x14ac:dyDescent="0.3">
      <c r="A24" s="6"/>
      <c r="B24" s="152"/>
      <c r="C24" s="413"/>
      <c r="D24" s="100"/>
      <c r="E24" s="384" t="s">
        <v>296</v>
      </c>
      <c r="F24" s="151"/>
      <c r="G24" s="62"/>
      <c r="H24" s="62"/>
      <c r="I24" s="414"/>
      <c r="J24" s="414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</row>
    <row r="25" spans="1:22" x14ac:dyDescent="0.3">
      <c r="A25" s="54">
        <v>4</v>
      </c>
      <c r="B25" s="115" t="s">
        <v>311</v>
      </c>
      <c r="C25" s="313" t="s">
        <v>198</v>
      </c>
      <c r="D25" s="133">
        <v>30000</v>
      </c>
      <c r="E25" s="30" t="s">
        <v>337</v>
      </c>
      <c r="F25" s="49" t="s">
        <v>262</v>
      </c>
      <c r="G25" s="103" t="s">
        <v>612</v>
      </c>
      <c r="H25" s="103"/>
      <c r="I25" s="714"/>
      <c r="J25" s="715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</row>
    <row r="26" spans="1:22" x14ac:dyDescent="0.3">
      <c r="A26" s="32"/>
      <c r="B26" s="108" t="s">
        <v>312</v>
      </c>
      <c r="C26" s="186" t="s">
        <v>201</v>
      </c>
      <c r="D26" s="146"/>
      <c r="E26" s="21" t="s">
        <v>333</v>
      </c>
      <c r="F26" s="51"/>
      <c r="G26" s="105">
        <v>13</v>
      </c>
      <c r="H26" s="105">
        <v>5</v>
      </c>
      <c r="I26" s="712" t="s">
        <v>613</v>
      </c>
      <c r="J26" s="713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spans="1:22" x14ac:dyDescent="0.3">
      <c r="A27" s="32"/>
      <c r="B27" s="108" t="s">
        <v>315</v>
      </c>
      <c r="C27" s="186" t="s">
        <v>202</v>
      </c>
      <c r="D27" s="146"/>
      <c r="E27" s="21" t="s">
        <v>334</v>
      </c>
      <c r="F27" s="51"/>
      <c r="G27" s="105"/>
      <c r="H27" s="105"/>
      <c r="I27" s="344"/>
      <c r="J27" s="345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</row>
    <row r="28" spans="1:22" x14ac:dyDescent="0.3">
      <c r="A28" s="32"/>
      <c r="B28" s="108" t="s">
        <v>316</v>
      </c>
      <c r="C28" s="186" t="s">
        <v>205</v>
      </c>
      <c r="D28" s="146"/>
      <c r="E28" s="21"/>
      <c r="F28" s="51"/>
      <c r="G28" s="105"/>
      <c r="H28" s="105"/>
      <c r="I28" s="344"/>
      <c r="J28" s="345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</row>
    <row r="29" spans="1:22" x14ac:dyDescent="0.3">
      <c r="A29" s="33"/>
      <c r="B29" s="109"/>
      <c r="C29" s="312" t="s">
        <v>206</v>
      </c>
      <c r="D29" s="147"/>
      <c r="E29" s="26"/>
      <c r="F29" s="52"/>
      <c r="G29" s="65"/>
      <c r="H29" s="65"/>
      <c r="I29" s="346"/>
      <c r="J29" s="347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</row>
    <row r="30" spans="1:22" x14ac:dyDescent="0.3">
      <c r="A30" s="54">
        <v>5</v>
      </c>
      <c r="B30" s="115" t="s">
        <v>311</v>
      </c>
      <c r="C30" s="313" t="s">
        <v>198</v>
      </c>
      <c r="D30" s="133">
        <v>5000</v>
      </c>
      <c r="E30" s="30" t="s">
        <v>337</v>
      </c>
      <c r="F30" s="49" t="s">
        <v>262</v>
      </c>
      <c r="G30" s="103" t="s">
        <v>612</v>
      </c>
      <c r="H30" s="103"/>
      <c r="I30" s="714"/>
      <c r="J30" s="715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</row>
    <row r="31" spans="1:22" x14ac:dyDescent="0.3">
      <c r="A31" s="32"/>
      <c r="B31" s="108" t="s">
        <v>312</v>
      </c>
      <c r="C31" s="186" t="s">
        <v>201</v>
      </c>
      <c r="D31" s="146"/>
      <c r="E31" s="21" t="s">
        <v>333</v>
      </c>
      <c r="F31" s="51"/>
      <c r="G31" s="105">
        <v>10</v>
      </c>
      <c r="H31" s="105">
        <v>1</v>
      </c>
      <c r="I31" s="712" t="s">
        <v>616</v>
      </c>
      <c r="J31" s="713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</row>
    <row r="32" spans="1:22" x14ac:dyDescent="0.3">
      <c r="A32" s="32"/>
      <c r="B32" s="108" t="s">
        <v>614</v>
      </c>
      <c r="C32" s="186" t="s">
        <v>202</v>
      </c>
      <c r="D32" s="146"/>
      <c r="E32" s="21" t="s">
        <v>334</v>
      </c>
      <c r="F32" s="51"/>
      <c r="G32" s="105"/>
      <c r="H32" s="105"/>
      <c r="I32" s="344"/>
      <c r="J32" s="345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3" spans="1:22" x14ac:dyDescent="0.3">
      <c r="A33" s="32"/>
      <c r="B33" s="108" t="s">
        <v>317</v>
      </c>
      <c r="C33" s="186" t="s">
        <v>207</v>
      </c>
      <c r="D33" s="146"/>
      <c r="E33" s="21"/>
      <c r="F33" s="51"/>
      <c r="G33" s="105"/>
      <c r="H33" s="105"/>
      <c r="I33" s="344"/>
      <c r="J33" s="345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</row>
    <row r="34" spans="1:22" x14ac:dyDescent="0.3">
      <c r="A34" s="32"/>
      <c r="B34" s="108" t="s">
        <v>208</v>
      </c>
      <c r="C34" s="579" t="s">
        <v>615</v>
      </c>
      <c r="D34" s="146"/>
      <c r="E34" s="21"/>
      <c r="F34" s="51"/>
      <c r="G34" s="105"/>
      <c r="H34" s="105"/>
      <c r="I34" s="344"/>
      <c r="J34" s="345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</row>
    <row r="35" spans="1:22" x14ac:dyDescent="0.3">
      <c r="A35" s="33"/>
      <c r="B35" s="109"/>
      <c r="C35" s="312" t="s">
        <v>318</v>
      </c>
      <c r="D35" s="147"/>
      <c r="E35" s="26"/>
      <c r="F35" s="52"/>
      <c r="G35" s="65"/>
      <c r="H35" s="65"/>
      <c r="I35" s="346"/>
      <c r="J35" s="347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</row>
    <row r="36" spans="1:22" x14ac:dyDescent="0.3">
      <c r="A36" s="54">
        <v>6</v>
      </c>
      <c r="B36" s="115" t="s">
        <v>319</v>
      </c>
      <c r="C36" s="313" t="s">
        <v>198</v>
      </c>
      <c r="D36" s="133">
        <v>5000</v>
      </c>
      <c r="E36" s="30" t="s">
        <v>337</v>
      </c>
      <c r="F36" s="49" t="s">
        <v>262</v>
      </c>
      <c r="G36" s="103" t="s">
        <v>612</v>
      </c>
      <c r="H36" s="103"/>
      <c r="I36" s="714"/>
      <c r="J36" s="715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</row>
    <row r="37" spans="1:22" x14ac:dyDescent="0.3">
      <c r="A37" s="32"/>
      <c r="B37" s="108" t="s">
        <v>320</v>
      </c>
      <c r="C37" s="186" t="s">
        <v>201</v>
      </c>
      <c r="D37" s="146"/>
      <c r="E37" s="21" t="s">
        <v>333</v>
      </c>
      <c r="F37" s="51"/>
      <c r="G37" s="105">
        <v>13</v>
      </c>
      <c r="H37" s="105">
        <v>6</v>
      </c>
      <c r="I37" s="712" t="s">
        <v>616</v>
      </c>
      <c r="J37" s="713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</row>
    <row r="38" spans="1:22" x14ac:dyDescent="0.3">
      <c r="A38" s="32"/>
      <c r="B38" s="108" t="s">
        <v>321</v>
      </c>
      <c r="C38" s="186" t="s">
        <v>209</v>
      </c>
      <c r="D38" s="146"/>
      <c r="E38" s="21" t="s">
        <v>334</v>
      </c>
      <c r="F38" s="51"/>
      <c r="G38" s="105"/>
      <c r="H38" s="105"/>
      <c r="I38" s="344"/>
      <c r="J38" s="345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</row>
    <row r="39" spans="1:22" x14ac:dyDescent="0.3">
      <c r="A39" s="32"/>
      <c r="B39" s="108" t="s">
        <v>322</v>
      </c>
      <c r="C39" s="186" t="s">
        <v>323</v>
      </c>
      <c r="D39" s="146"/>
      <c r="E39" s="21"/>
      <c r="F39" s="51"/>
      <c r="G39" s="105"/>
      <c r="H39" s="105"/>
      <c r="I39" s="344"/>
      <c r="J39" s="345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</row>
    <row r="40" spans="1:22" x14ac:dyDescent="0.3">
      <c r="A40" s="32"/>
      <c r="B40" s="108"/>
      <c r="C40" s="186" t="s">
        <v>214</v>
      </c>
      <c r="D40" s="146"/>
      <c r="E40" s="21"/>
      <c r="F40" s="51"/>
      <c r="G40" s="105"/>
      <c r="H40" s="105"/>
      <c r="I40" s="344"/>
      <c r="J40" s="345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</row>
    <row r="41" spans="1:22" x14ac:dyDescent="0.3">
      <c r="A41" s="33"/>
      <c r="B41" s="109"/>
      <c r="C41" s="312" t="s">
        <v>215</v>
      </c>
      <c r="D41" s="147"/>
      <c r="E41" s="26"/>
      <c r="F41" s="52"/>
      <c r="G41" s="65"/>
      <c r="H41" s="65"/>
      <c r="I41" s="346"/>
      <c r="J41" s="347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</row>
    <row r="42" spans="1:22" x14ac:dyDescent="0.3">
      <c r="A42" s="6"/>
      <c r="B42" s="152"/>
      <c r="C42" s="413"/>
      <c r="D42" s="100"/>
      <c r="E42" s="6"/>
      <c r="F42" s="151"/>
      <c r="G42" s="62"/>
      <c r="H42" s="62"/>
      <c r="I42" s="414"/>
      <c r="J42" s="414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</row>
    <row r="43" spans="1:22" x14ac:dyDescent="0.3">
      <c r="A43" s="6"/>
      <c r="B43" s="152"/>
      <c r="C43" s="413"/>
      <c r="D43" s="100"/>
      <c r="E43" s="384" t="s">
        <v>297</v>
      </c>
      <c r="F43" s="151"/>
      <c r="G43" s="62"/>
      <c r="H43" s="62"/>
      <c r="I43" s="414"/>
      <c r="J43" s="414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</row>
    <row r="44" spans="1:22" x14ac:dyDescent="0.3">
      <c r="A44" s="54">
        <v>7</v>
      </c>
      <c r="B44" s="115" t="s">
        <v>311</v>
      </c>
      <c r="C44" s="313" t="s">
        <v>198</v>
      </c>
      <c r="D44" s="133">
        <v>5000</v>
      </c>
      <c r="E44" s="30" t="s">
        <v>337</v>
      </c>
      <c r="F44" s="49" t="s">
        <v>262</v>
      </c>
      <c r="G44" s="103" t="s">
        <v>612</v>
      </c>
      <c r="H44" s="103"/>
      <c r="I44" s="714"/>
      <c r="J44" s="715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</row>
    <row r="45" spans="1:22" x14ac:dyDescent="0.3">
      <c r="A45" s="32"/>
      <c r="B45" s="108" t="s">
        <v>324</v>
      </c>
      <c r="C45" s="186" t="s">
        <v>201</v>
      </c>
      <c r="D45" s="146"/>
      <c r="E45" s="21" t="s">
        <v>333</v>
      </c>
      <c r="F45" s="51"/>
      <c r="G45" s="105">
        <v>12</v>
      </c>
      <c r="H45" s="105">
        <v>4</v>
      </c>
      <c r="I45" s="712" t="s">
        <v>616</v>
      </c>
      <c r="J45" s="713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</row>
    <row r="46" spans="1:22" x14ac:dyDescent="0.3">
      <c r="A46" s="32"/>
      <c r="B46" s="108" t="s">
        <v>210</v>
      </c>
      <c r="C46" s="186" t="s">
        <v>216</v>
      </c>
      <c r="D46" s="146"/>
      <c r="E46" s="21" t="s">
        <v>334</v>
      </c>
      <c r="F46" s="51"/>
      <c r="G46" s="105"/>
      <c r="H46" s="105"/>
      <c r="I46" s="344"/>
      <c r="J46" s="345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</row>
    <row r="47" spans="1:22" x14ac:dyDescent="0.3">
      <c r="A47" s="32"/>
      <c r="B47" s="108" t="s">
        <v>211</v>
      </c>
      <c r="C47" s="186" t="s">
        <v>217</v>
      </c>
      <c r="D47" s="146"/>
      <c r="E47" s="21"/>
      <c r="F47" s="51"/>
      <c r="G47" s="105"/>
      <c r="H47" s="105"/>
      <c r="I47" s="344"/>
      <c r="J47" s="345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</row>
    <row r="48" spans="1:22" x14ac:dyDescent="0.3">
      <c r="A48" s="32"/>
      <c r="B48" s="108" t="s">
        <v>212</v>
      </c>
      <c r="C48" s="186" t="s">
        <v>214</v>
      </c>
      <c r="D48" s="146"/>
      <c r="E48" s="21"/>
      <c r="F48" s="51"/>
      <c r="G48" s="105"/>
      <c r="H48" s="105"/>
      <c r="I48" s="344"/>
      <c r="J48" s="345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</row>
    <row r="49" spans="1:22" x14ac:dyDescent="0.3">
      <c r="A49" s="32"/>
      <c r="B49" s="108" t="s">
        <v>213</v>
      </c>
      <c r="C49" s="186" t="s">
        <v>218</v>
      </c>
      <c r="D49" s="146"/>
      <c r="E49" s="21"/>
      <c r="F49" s="51"/>
      <c r="G49" s="105"/>
      <c r="H49" s="105"/>
      <c r="I49" s="344"/>
      <c r="J49" s="345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</row>
    <row r="50" spans="1:22" x14ac:dyDescent="0.3">
      <c r="A50" s="33"/>
      <c r="B50" s="109"/>
      <c r="C50" s="312" t="s">
        <v>219</v>
      </c>
      <c r="D50" s="147"/>
      <c r="E50" s="26"/>
      <c r="F50" s="52"/>
      <c r="G50" s="65"/>
      <c r="H50" s="65"/>
      <c r="I50" s="346"/>
      <c r="J50" s="347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</row>
    <row r="51" spans="1:22" x14ac:dyDescent="0.3">
      <c r="A51" s="54">
        <v>8</v>
      </c>
      <c r="B51" s="115" t="s">
        <v>617</v>
      </c>
      <c r="C51" s="148" t="s">
        <v>198</v>
      </c>
      <c r="D51" s="133">
        <v>3000</v>
      </c>
      <c r="E51" s="547" t="s">
        <v>337</v>
      </c>
      <c r="F51" s="49" t="s">
        <v>262</v>
      </c>
      <c r="G51" s="103" t="s">
        <v>625</v>
      </c>
      <c r="H51" s="103"/>
      <c r="I51" s="714"/>
      <c r="J51" s="716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</row>
    <row r="52" spans="1:22" x14ac:dyDescent="0.3">
      <c r="A52" s="32"/>
      <c r="B52" s="108" t="s">
        <v>618</v>
      </c>
      <c r="C52" s="112" t="s">
        <v>201</v>
      </c>
      <c r="D52" s="146"/>
      <c r="E52" s="519" t="s">
        <v>333</v>
      </c>
      <c r="F52" s="51"/>
      <c r="G52" s="105">
        <v>4</v>
      </c>
      <c r="H52" s="105">
        <v>2</v>
      </c>
      <c r="I52" s="712" t="s">
        <v>626</v>
      </c>
      <c r="J52" s="713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</row>
    <row r="53" spans="1:22" x14ac:dyDescent="0.3">
      <c r="A53" s="32"/>
      <c r="B53" s="108" t="s">
        <v>619</v>
      </c>
      <c r="C53" s="112" t="s">
        <v>621</v>
      </c>
      <c r="D53" s="146"/>
      <c r="E53" s="519" t="s">
        <v>334</v>
      </c>
      <c r="F53" s="51"/>
      <c r="G53" s="105"/>
      <c r="H53" s="105"/>
      <c r="I53" s="344"/>
      <c r="J53" s="345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</row>
    <row r="54" spans="1:22" x14ac:dyDescent="0.3">
      <c r="A54" s="32"/>
      <c r="B54" s="108" t="s">
        <v>620</v>
      </c>
      <c r="C54" s="112" t="s">
        <v>622</v>
      </c>
      <c r="D54" s="146"/>
      <c r="E54" s="519"/>
      <c r="F54" s="51"/>
      <c r="G54" s="105"/>
      <c r="H54" s="105"/>
      <c r="I54" s="344"/>
      <c r="J54" s="345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</row>
    <row r="55" spans="1:22" x14ac:dyDescent="0.3">
      <c r="A55" s="32"/>
      <c r="B55" s="108"/>
      <c r="C55" s="112" t="s">
        <v>623</v>
      </c>
      <c r="D55" s="146"/>
      <c r="E55" s="519"/>
      <c r="F55" s="51"/>
      <c r="G55" s="105"/>
      <c r="H55" s="105"/>
      <c r="I55" s="344"/>
      <c r="J55" s="345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</row>
    <row r="56" spans="1:22" x14ac:dyDescent="0.3">
      <c r="A56" s="33"/>
      <c r="B56" s="109"/>
      <c r="C56" s="312" t="s">
        <v>624</v>
      </c>
      <c r="D56" s="147"/>
      <c r="E56" s="26"/>
      <c r="F56" s="52"/>
      <c r="G56" s="65"/>
      <c r="H56" s="65"/>
      <c r="I56" s="346"/>
      <c r="J56" s="347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</row>
    <row r="57" spans="1:22" x14ac:dyDescent="0.3">
      <c r="A57" s="6"/>
      <c r="B57" s="152"/>
      <c r="C57" s="413"/>
      <c r="D57" s="100"/>
      <c r="E57" s="6"/>
      <c r="F57" s="151"/>
      <c r="G57" s="62"/>
      <c r="H57" s="62"/>
      <c r="I57" s="414"/>
      <c r="J57" s="414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</row>
    <row r="58" spans="1:22" x14ac:dyDescent="0.3">
      <c r="A58" s="6"/>
      <c r="B58" s="152"/>
      <c r="C58" s="413"/>
      <c r="D58" s="100"/>
      <c r="E58" s="6"/>
      <c r="F58" s="151"/>
      <c r="G58" s="62"/>
      <c r="H58" s="62"/>
      <c r="I58" s="414"/>
      <c r="J58" s="414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</row>
    <row r="59" spans="1:22" x14ac:dyDescent="0.3">
      <c r="A59" s="6"/>
      <c r="B59" s="152"/>
      <c r="C59" s="413"/>
      <c r="D59" s="100"/>
      <c r="E59" s="6"/>
      <c r="F59" s="151"/>
      <c r="G59" s="62"/>
      <c r="H59" s="62"/>
      <c r="I59" s="414"/>
      <c r="J59" s="414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</row>
    <row r="60" spans="1:22" x14ac:dyDescent="0.3">
      <c r="A60" s="6"/>
      <c r="B60" s="152"/>
      <c r="C60" s="413"/>
      <c r="D60" s="100"/>
      <c r="E60" s="6"/>
      <c r="F60" s="151"/>
      <c r="G60" s="62"/>
      <c r="H60" s="62"/>
      <c r="I60" s="414"/>
      <c r="J60" s="414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</row>
    <row r="61" spans="1:22" x14ac:dyDescent="0.3">
      <c r="A61" s="6"/>
      <c r="B61" s="152"/>
      <c r="C61" s="413"/>
      <c r="D61" s="100"/>
      <c r="E61" s="520" t="s">
        <v>298</v>
      </c>
      <c r="F61" s="151"/>
      <c r="G61" s="62"/>
      <c r="H61" s="62"/>
      <c r="I61" s="414"/>
      <c r="J61" s="414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</row>
    <row r="62" spans="1:22" x14ac:dyDescent="0.3">
      <c r="A62" s="6"/>
      <c r="B62" s="152"/>
      <c r="C62" s="413"/>
      <c r="D62" s="100"/>
      <c r="E62" s="6"/>
      <c r="F62" s="151"/>
      <c r="G62" s="62"/>
      <c r="H62" s="62"/>
      <c r="I62" s="414"/>
      <c r="J62" s="414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</row>
    <row r="63" spans="1:22" x14ac:dyDescent="0.3">
      <c r="A63" s="54">
        <v>9</v>
      </c>
      <c r="B63" s="115" t="s">
        <v>627</v>
      </c>
      <c r="C63" s="148" t="s">
        <v>191</v>
      </c>
      <c r="D63" s="133">
        <v>26000</v>
      </c>
      <c r="E63" s="547" t="s">
        <v>85</v>
      </c>
      <c r="F63" s="49" t="s">
        <v>262</v>
      </c>
      <c r="G63" s="103" t="s">
        <v>625</v>
      </c>
      <c r="H63" s="103"/>
      <c r="I63" s="714"/>
      <c r="J63" s="716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</row>
    <row r="64" spans="1:22" x14ac:dyDescent="0.3">
      <c r="A64" s="32"/>
      <c r="B64" s="108" t="s">
        <v>628</v>
      </c>
      <c r="C64" s="112" t="s">
        <v>632</v>
      </c>
      <c r="D64" s="146"/>
      <c r="E64" s="519" t="s">
        <v>336</v>
      </c>
      <c r="F64" s="51"/>
      <c r="G64" s="105">
        <v>3</v>
      </c>
      <c r="H64" s="105">
        <v>1</v>
      </c>
      <c r="I64" s="712" t="s">
        <v>626</v>
      </c>
      <c r="J64" s="713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</row>
    <row r="65" spans="1:23" x14ac:dyDescent="0.3">
      <c r="A65" s="32"/>
      <c r="B65" s="108" t="s">
        <v>629</v>
      </c>
      <c r="C65" s="112" t="s">
        <v>192</v>
      </c>
      <c r="D65" s="146"/>
      <c r="E65" s="519" t="s">
        <v>334</v>
      </c>
      <c r="F65" s="51"/>
      <c r="G65" s="105"/>
      <c r="H65" s="105"/>
      <c r="I65" s="344"/>
      <c r="J65" s="345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</row>
    <row r="66" spans="1:23" x14ac:dyDescent="0.3">
      <c r="A66" s="32"/>
      <c r="B66" s="108" t="s">
        <v>630</v>
      </c>
      <c r="C66" s="112" t="s">
        <v>193</v>
      </c>
      <c r="D66" s="146"/>
      <c r="E66" s="519"/>
      <c r="F66" s="51"/>
      <c r="G66" s="105"/>
      <c r="H66" s="105"/>
      <c r="I66" s="344"/>
      <c r="J66" s="345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</row>
    <row r="67" spans="1:23" x14ac:dyDescent="0.3">
      <c r="A67" s="32"/>
      <c r="B67" s="108" t="s">
        <v>631</v>
      </c>
      <c r="C67" s="112" t="s">
        <v>194</v>
      </c>
      <c r="D67" s="146"/>
      <c r="E67" s="519"/>
      <c r="F67" s="51"/>
      <c r="G67" s="105"/>
      <c r="H67" s="105"/>
      <c r="I67" s="344"/>
      <c r="J67" s="345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</row>
    <row r="68" spans="1:23" x14ac:dyDescent="0.3">
      <c r="A68" s="33"/>
      <c r="B68" s="109"/>
      <c r="C68" s="312" t="s">
        <v>195</v>
      </c>
      <c r="D68" s="147"/>
      <c r="E68" s="26"/>
      <c r="F68" s="52"/>
      <c r="G68" s="65"/>
      <c r="H68" s="65"/>
      <c r="I68" s="346"/>
      <c r="J68" s="347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</row>
    <row r="69" spans="1:23" x14ac:dyDescent="0.3">
      <c r="A69" s="54">
        <v>10</v>
      </c>
      <c r="B69" s="148" t="s">
        <v>633</v>
      </c>
      <c r="C69" s="313" t="s">
        <v>96</v>
      </c>
      <c r="D69" s="133">
        <v>80000</v>
      </c>
      <c r="E69" s="54" t="s">
        <v>332</v>
      </c>
      <c r="F69" s="49" t="s">
        <v>48</v>
      </c>
      <c r="G69" s="120" t="s">
        <v>358</v>
      </c>
      <c r="H69" s="120"/>
      <c r="I69" s="714"/>
      <c r="J69" s="715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</row>
    <row r="70" spans="1:23" x14ac:dyDescent="0.3">
      <c r="A70" s="32"/>
      <c r="B70" s="112" t="s">
        <v>634</v>
      </c>
      <c r="C70" s="186" t="s">
        <v>636</v>
      </c>
      <c r="D70" s="146"/>
      <c r="E70" s="32" t="s">
        <v>71</v>
      </c>
      <c r="F70" s="51"/>
      <c r="G70" s="121" t="s">
        <v>639</v>
      </c>
      <c r="H70" s="121">
        <v>1</v>
      </c>
      <c r="I70" s="712" t="s">
        <v>640</v>
      </c>
      <c r="J70" s="713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</row>
    <row r="71" spans="1:23" x14ac:dyDescent="0.3">
      <c r="A71" s="32"/>
      <c r="B71" s="112" t="s">
        <v>635</v>
      </c>
      <c r="C71" s="112" t="s">
        <v>637</v>
      </c>
      <c r="D71" s="146"/>
      <c r="E71" s="32"/>
      <c r="F71" s="51"/>
      <c r="G71" s="121"/>
      <c r="H71" s="121"/>
      <c r="I71" s="344"/>
      <c r="J71" s="345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42"/>
    </row>
    <row r="72" spans="1:23" x14ac:dyDescent="0.3">
      <c r="A72" s="29"/>
      <c r="B72" s="29"/>
      <c r="C72" s="29" t="s">
        <v>638</v>
      </c>
      <c r="D72" s="29"/>
      <c r="E72" s="29"/>
      <c r="F72" s="29"/>
      <c r="G72" s="29"/>
      <c r="H72" s="29"/>
      <c r="I72" s="580"/>
      <c r="J72" s="581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3" x14ac:dyDescent="0.3">
      <c r="A73" s="5"/>
      <c r="B73" s="5"/>
      <c r="C73" s="5"/>
      <c r="D73" s="5"/>
      <c r="E73" s="5"/>
      <c r="F73" s="5"/>
      <c r="G73" s="5"/>
      <c r="H73" s="5"/>
      <c r="I73" s="315"/>
      <c r="J73" s="31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3" x14ac:dyDescent="0.3">
      <c r="A74" s="5"/>
      <c r="B74" s="5"/>
      <c r="C74" s="5"/>
      <c r="D74" s="5"/>
      <c r="E74" s="5"/>
      <c r="F74" s="5"/>
      <c r="G74" s="5"/>
      <c r="H74" s="5"/>
      <c r="I74" s="315"/>
      <c r="J74" s="31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3" x14ac:dyDescent="0.3">
      <c r="A75" s="5"/>
      <c r="B75" s="5"/>
      <c r="C75" s="5"/>
      <c r="D75" s="5"/>
      <c r="E75" s="5"/>
      <c r="F75" s="5"/>
      <c r="G75" s="5"/>
      <c r="H75" s="5"/>
      <c r="I75" s="315"/>
      <c r="J75" s="31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3" x14ac:dyDescent="0.3">
      <c r="A76" s="5"/>
      <c r="B76" s="5"/>
      <c r="C76" s="5"/>
      <c r="D76" s="5"/>
      <c r="E76" s="5"/>
      <c r="F76" s="5"/>
      <c r="G76" s="5"/>
      <c r="H76" s="5"/>
      <c r="I76" s="315"/>
      <c r="J76" s="31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3" x14ac:dyDescent="0.3">
      <c r="A77" s="5"/>
      <c r="B77" s="5"/>
      <c r="C77" s="5"/>
      <c r="D77" s="5"/>
      <c r="E77" s="5"/>
      <c r="F77" s="5"/>
      <c r="G77" s="5"/>
      <c r="H77" s="5"/>
      <c r="I77" s="315"/>
      <c r="J77" s="31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3" x14ac:dyDescent="0.3">
      <c r="A78" s="5"/>
      <c r="B78" s="5"/>
      <c r="C78" s="5"/>
      <c r="D78" s="5"/>
      <c r="E78" s="5"/>
      <c r="F78" s="5"/>
      <c r="G78" s="5"/>
      <c r="H78" s="5"/>
      <c r="I78" s="315"/>
      <c r="J78" s="31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3" x14ac:dyDescent="0.3">
      <c r="A79" s="5"/>
      <c r="B79" s="5"/>
      <c r="C79" s="5"/>
      <c r="D79" s="5"/>
      <c r="E79" s="5"/>
      <c r="F79" s="5"/>
      <c r="G79" s="5"/>
      <c r="H79" s="5"/>
      <c r="I79" s="315"/>
      <c r="J79" s="31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3" x14ac:dyDescent="0.3">
      <c r="E80" s="518" t="s">
        <v>299</v>
      </c>
    </row>
  </sheetData>
  <mergeCells count="36">
    <mergeCell ref="I8:J8"/>
    <mergeCell ref="I9:J9"/>
    <mergeCell ref="I63:J63"/>
    <mergeCell ref="I15:J15"/>
    <mergeCell ref="I19:J19"/>
    <mergeCell ref="I25:J25"/>
    <mergeCell ref="I30:J30"/>
    <mergeCell ref="I36:J36"/>
    <mergeCell ref="I44:J44"/>
    <mergeCell ref="T7:V7"/>
    <mergeCell ref="A1:V1"/>
    <mergeCell ref="A2:V2"/>
    <mergeCell ref="A3:V3"/>
    <mergeCell ref="B6:B8"/>
    <mergeCell ref="C6:C8"/>
    <mergeCell ref="D6:D8"/>
    <mergeCell ref="F6:F8"/>
    <mergeCell ref="G6:J6"/>
    <mergeCell ref="K6:M6"/>
    <mergeCell ref="N6:V6"/>
    <mergeCell ref="G7:H7"/>
    <mergeCell ref="I7:J7"/>
    <mergeCell ref="K7:M7"/>
    <mergeCell ref="N7:P7"/>
    <mergeCell ref="Q7:S7"/>
    <mergeCell ref="I70:J70"/>
    <mergeCell ref="I69:J69"/>
    <mergeCell ref="I16:J16"/>
    <mergeCell ref="I20:J20"/>
    <mergeCell ref="I26:J26"/>
    <mergeCell ref="I31:J31"/>
    <mergeCell ref="I37:J37"/>
    <mergeCell ref="I45:J45"/>
    <mergeCell ref="I51:J51"/>
    <mergeCell ref="I52:J52"/>
    <mergeCell ref="I64:J64"/>
  </mergeCells>
  <pageMargins left="0.27559055118110237" right="0.23622047244094491" top="1.0629921259842521" bottom="0.23622047244094491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opLeftCell="A10" workbookViewId="0">
      <selection activeCell="E25" sqref="E25"/>
    </sheetView>
  </sheetViews>
  <sheetFormatPr defaultRowHeight="20.25" x14ac:dyDescent="0.3"/>
  <cols>
    <col min="1" max="1" width="7" style="156" customWidth="1"/>
    <col min="2" max="2" width="22.5" style="2" customWidth="1"/>
    <col min="3" max="3" width="24.625" style="2" customWidth="1"/>
    <col min="4" max="4" width="8.375" style="283" customWidth="1"/>
    <col min="5" max="5" width="9.75" style="156" customWidth="1"/>
    <col min="6" max="6" width="8.875" style="156" customWidth="1"/>
    <col min="7" max="10" width="3.125" style="314" customWidth="1"/>
    <col min="11" max="18" width="3.125" style="2" customWidth="1"/>
    <col min="19" max="19" width="3.625" style="2" customWidth="1"/>
    <col min="20" max="20" width="3.375" style="2" customWidth="1"/>
    <col min="21" max="21" width="3.125" style="2" customWidth="1"/>
    <col min="22" max="22" width="2.875" style="2" customWidth="1"/>
    <col min="23" max="23" width="3.125" style="2" customWidth="1"/>
    <col min="24" max="24" width="3" style="2" customWidth="1"/>
    <col min="25" max="16384" width="9" style="2"/>
  </cols>
  <sheetData>
    <row r="1" spans="1:22" x14ac:dyDescent="0.3">
      <c r="A1" s="642" t="s">
        <v>11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</row>
    <row r="2" spans="1:22" x14ac:dyDescent="0.3">
      <c r="A2" s="642" t="s">
        <v>339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</row>
    <row r="3" spans="1:22" x14ac:dyDescent="0.3">
      <c r="A3" s="642" t="s">
        <v>220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</row>
    <row r="4" spans="1:22" x14ac:dyDescent="0.3">
      <c r="A4" s="3">
        <v>5</v>
      </c>
      <c r="B4" s="4" t="s">
        <v>187</v>
      </c>
      <c r="C4" s="4"/>
      <c r="D4" s="282"/>
    </row>
    <row r="5" spans="1:22" x14ac:dyDescent="0.3">
      <c r="A5" s="19">
        <v>5.2</v>
      </c>
      <c r="B5" s="41" t="s">
        <v>221</v>
      </c>
      <c r="D5" s="282"/>
      <c r="E5" s="6"/>
      <c r="F5" s="6"/>
      <c r="G5" s="315"/>
      <c r="H5" s="315"/>
      <c r="I5" s="315"/>
      <c r="J5" s="315"/>
      <c r="K5" s="5"/>
      <c r="L5" s="5"/>
      <c r="M5" s="5"/>
      <c r="N5" s="5"/>
      <c r="O5" s="5"/>
      <c r="P5" s="5"/>
      <c r="Q5" s="5"/>
      <c r="R5" s="5"/>
    </row>
    <row r="6" spans="1:22" ht="20.25" customHeight="1" x14ac:dyDescent="0.3">
      <c r="A6" s="7" t="s">
        <v>28</v>
      </c>
      <c r="B6" s="643" t="s">
        <v>30</v>
      </c>
      <c r="C6" s="671" t="s">
        <v>32</v>
      </c>
      <c r="D6" s="647" t="s">
        <v>7</v>
      </c>
      <c r="E6" s="9" t="s">
        <v>12</v>
      </c>
      <c r="F6" s="657" t="s">
        <v>61</v>
      </c>
      <c r="G6" s="720" t="s">
        <v>39</v>
      </c>
      <c r="H6" s="721"/>
      <c r="I6" s="721"/>
      <c r="J6" s="722"/>
      <c r="K6" s="656" t="s">
        <v>53</v>
      </c>
      <c r="L6" s="656"/>
      <c r="M6" s="656"/>
      <c r="N6" s="656" t="s">
        <v>439</v>
      </c>
      <c r="O6" s="656"/>
      <c r="P6" s="656"/>
      <c r="Q6" s="656"/>
      <c r="R6" s="656"/>
      <c r="S6" s="656"/>
      <c r="T6" s="656"/>
      <c r="U6" s="656"/>
      <c r="V6" s="656"/>
    </row>
    <row r="7" spans="1:22" x14ac:dyDescent="0.3">
      <c r="A7" s="10" t="s">
        <v>29</v>
      </c>
      <c r="B7" s="643"/>
      <c r="C7" s="672"/>
      <c r="D7" s="648"/>
      <c r="E7" s="11" t="s">
        <v>13</v>
      </c>
      <c r="F7" s="658"/>
      <c r="G7" s="666" t="s">
        <v>40</v>
      </c>
      <c r="H7" s="667"/>
      <c r="I7" s="666" t="s">
        <v>41</v>
      </c>
      <c r="J7" s="667"/>
      <c r="K7" s="675" t="s">
        <v>33</v>
      </c>
      <c r="L7" s="676"/>
      <c r="M7" s="677"/>
      <c r="N7" s="675" t="s">
        <v>34</v>
      </c>
      <c r="O7" s="676"/>
      <c r="P7" s="677"/>
      <c r="Q7" s="675" t="s">
        <v>35</v>
      </c>
      <c r="R7" s="676"/>
      <c r="S7" s="677"/>
      <c r="T7" s="675" t="s">
        <v>36</v>
      </c>
      <c r="U7" s="676"/>
      <c r="V7" s="677"/>
    </row>
    <row r="8" spans="1:22" x14ac:dyDescent="0.3">
      <c r="A8" s="12"/>
      <c r="B8" s="643"/>
      <c r="C8" s="673"/>
      <c r="D8" s="649"/>
      <c r="E8" s="13"/>
      <c r="F8" s="662"/>
      <c r="G8" s="316" t="s">
        <v>42</v>
      </c>
      <c r="H8" s="317" t="s">
        <v>43</v>
      </c>
      <c r="I8" s="666" t="s">
        <v>42</v>
      </c>
      <c r="J8" s="725"/>
      <c r="K8" s="142" t="s">
        <v>15</v>
      </c>
      <c r="L8" s="143" t="s">
        <v>16</v>
      </c>
      <c r="M8" s="143" t="s">
        <v>17</v>
      </c>
      <c r="N8" s="143" t="s">
        <v>18</v>
      </c>
      <c r="O8" s="143" t="s">
        <v>19</v>
      </c>
      <c r="P8" s="143" t="s">
        <v>20</v>
      </c>
      <c r="Q8" s="143" t="s">
        <v>21</v>
      </c>
      <c r="R8" s="143" t="s">
        <v>22</v>
      </c>
      <c r="S8" s="143" t="s">
        <v>23</v>
      </c>
      <c r="T8" s="143" t="s">
        <v>24</v>
      </c>
      <c r="U8" s="143" t="s">
        <v>25</v>
      </c>
      <c r="V8" s="131" t="s">
        <v>26</v>
      </c>
    </row>
    <row r="9" spans="1:22" s="423" customFormat="1" ht="19.5" x14ac:dyDescent="0.3">
      <c r="A9" s="415">
        <v>1</v>
      </c>
      <c r="B9" s="416" t="s">
        <v>92</v>
      </c>
      <c r="C9" s="416" t="s">
        <v>90</v>
      </c>
      <c r="D9" s="417">
        <v>3000</v>
      </c>
      <c r="E9" s="418" t="s">
        <v>44</v>
      </c>
      <c r="F9" s="419" t="s">
        <v>262</v>
      </c>
      <c r="G9" s="420">
        <v>117</v>
      </c>
      <c r="H9" s="420">
        <v>2</v>
      </c>
      <c r="I9" s="723" t="s">
        <v>502</v>
      </c>
      <c r="J9" s="724"/>
      <c r="K9" s="421"/>
      <c r="L9" s="421"/>
      <c r="M9" s="421"/>
      <c r="N9" s="421"/>
      <c r="O9" s="421"/>
      <c r="P9" s="421"/>
      <c r="Q9" s="422"/>
      <c r="R9" s="422"/>
      <c r="S9" s="422"/>
      <c r="T9" s="421"/>
      <c r="U9" s="421"/>
      <c r="V9" s="421"/>
    </row>
    <row r="10" spans="1:22" s="423" customFormat="1" ht="19.5" x14ac:dyDescent="0.3">
      <c r="A10" s="424"/>
      <c r="B10" s="425" t="s">
        <v>52</v>
      </c>
      <c r="C10" s="425" t="s">
        <v>92</v>
      </c>
      <c r="D10" s="426"/>
      <c r="E10" s="306" t="s">
        <v>71</v>
      </c>
      <c r="F10" s="427"/>
      <c r="G10" s="428"/>
      <c r="H10" s="428"/>
      <c r="I10" s="429"/>
      <c r="J10" s="430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</row>
    <row r="11" spans="1:22" s="423" customFormat="1" ht="19.5" x14ac:dyDescent="0.3">
      <c r="A11" s="424"/>
      <c r="B11" s="238"/>
      <c r="C11" s="425" t="s">
        <v>93</v>
      </c>
      <c r="D11" s="427"/>
      <c r="E11" s="306"/>
      <c r="F11" s="427"/>
      <c r="G11" s="428"/>
      <c r="H11" s="428"/>
      <c r="I11" s="429"/>
      <c r="J11" s="430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  <c r="V11" s="431"/>
    </row>
    <row r="12" spans="1:22" s="423" customFormat="1" ht="19.5" x14ac:dyDescent="0.3">
      <c r="A12" s="424"/>
      <c r="B12" s="432"/>
      <c r="C12" s="238" t="s">
        <v>134</v>
      </c>
      <c r="D12" s="427"/>
      <c r="E12" s="306"/>
      <c r="F12" s="427"/>
      <c r="G12" s="428"/>
      <c r="H12" s="428"/>
      <c r="I12" s="429"/>
      <c r="J12" s="430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</row>
    <row r="13" spans="1:22" s="423" customFormat="1" ht="19.5" x14ac:dyDescent="0.3">
      <c r="A13" s="424"/>
      <c r="B13" s="432"/>
      <c r="C13" s="238" t="s">
        <v>437</v>
      </c>
      <c r="D13" s="427"/>
      <c r="E13" s="306"/>
      <c r="F13" s="427"/>
      <c r="G13" s="428"/>
      <c r="H13" s="428"/>
      <c r="I13" s="429"/>
      <c r="J13" s="430"/>
      <c r="K13" s="431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</row>
    <row r="14" spans="1:22" s="423" customFormat="1" ht="19.5" x14ac:dyDescent="0.3">
      <c r="A14" s="415">
        <v>2</v>
      </c>
      <c r="B14" s="433" t="s">
        <v>503</v>
      </c>
      <c r="C14" s="453" t="s">
        <v>96</v>
      </c>
      <c r="D14" s="454">
        <v>10000</v>
      </c>
      <c r="E14" s="502" t="s">
        <v>44</v>
      </c>
      <c r="F14" s="418" t="s">
        <v>262</v>
      </c>
      <c r="G14" s="500" t="s">
        <v>358</v>
      </c>
      <c r="H14" s="420"/>
      <c r="I14" s="723"/>
      <c r="J14" s="724"/>
      <c r="K14" s="418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</row>
    <row r="15" spans="1:22" s="423" customFormat="1" ht="19.5" x14ac:dyDescent="0.3">
      <c r="A15" s="424"/>
      <c r="B15" s="438" t="s">
        <v>504</v>
      </c>
      <c r="C15" s="443" t="s">
        <v>507</v>
      </c>
      <c r="D15" s="455"/>
      <c r="E15" s="503" t="s">
        <v>71</v>
      </c>
      <c r="F15" s="306"/>
      <c r="G15" s="430">
        <v>24</v>
      </c>
      <c r="H15" s="428">
        <v>1</v>
      </c>
      <c r="I15" s="728" t="s">
        <v>502</v>
      </c>
      <c r="J15" s="729"/>
      <c r="K15" s="306"/>
      <c r="L15" s="456"/>
      <c r="M15" s="456"/>
      <c r="N15" s="431"/>
      <c r="O15" s="431"/>
      <c r="P15" s="431"/>
      <c r="Q15" s="431"/>
      <c r="R15" s="431"/>
      <c r="S15" s="431"/>
      <c r="T15" s="431"/>
      <c r="U15" s="431"/>
      <c r="V15" s="431"/>
    </row>
    <row r="16" spans="1:22" s="423" customFormat="1" ht="19.5" x14ac:dyDescent="0.3">
      <c r="A16" s="424"/>
      <c r="B16" s="438" t="s">
        <v>505</v>
      </c>
      <c r="C16" s="443" t="s">
        <v>508</v>
      </c>
      <c r="D16" s="455"/>
      <c r="E16" s="503"/>
      <c r="F16" s="306"/>
      <c r="G16" s="430"/>
      <c r="H16" s="428"/>
      <c r="I16" s="429"/>
      <c r="J16" s="430"/>
      <c r="K16" s="306"/>
      <c r="L16" s="431"/>
      <c r="M16" s="431"/>
      <c r="N16" s="431"/>
      <c r="O16" s="431"/>
      <c r="P16" s="431"/>
      <c r="Q16" s="431"/>
      <c r="R16" s="431"/>
      <c r="S16" s="431"/>
      <c r="T16" s="431"/>
      <c r="U16" s="431"/>
      <c r="V16" s="431"/>
    </row>
    <row r="17" spans="1:22" s="423" customFormat="1" ht="19.5" x14ac:dyDescent="0.3">
      <c r="A17" s="424"/>
      <c r="B17" s="438" t="s">
        <v>506</v>
      </c>
      <c r="C17" s="443" t="s">
        <v>509</v>
      </c>
      <c r="D17" s="455"/>
      <c r="E17" s="503"/>
      <c r="F17" s="306"/>
      <c r="G17" s="430"/>
      <c r="H17" s="428"/>
      <c r="I17" s="429"/>
      <c r="J17" s="430"/>
      <c r="K17" s="306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</row>
    <row r="18" spans="1:22" s="423" customFormat="1" ht="19.5" x14ac:dyDescent="0.3">
      <c r="A18" s="424"/>
      <c r="B18" s="438"/>
      <c r="C18" s="443" t="s">
        <v>510</v>
      </c>
      <c r="D18" s="455"/>
      <c r="E18" s="503"/>
      <c r="F18" s="306"/>
      <c r="G18" s="430"/>
      <c r="H18" s="428"/>
      <c r="I18" s="429"/>
      <c r="J18" s="430"/>
      <c r="K18" s="306"/>
      <c r="L18" s="431"/>
      <c r="M18" s="431"/>
      <c r="N18" s="431"/>
      <c r="O18" s="431"/>
      <c r="P18" s="431"/>
      <c r="Q18" s="431"/>
      <c r="R18" s="431"/>
      <c r="S18" s="431"/>
      <c r="T18" s="431"/>
      <c r="U18" s="431"/>
      <c r="V18" s="431"/>
    </row>
    <row r="19" spans="1:22" s="423" customFormat="1" ht="19.5" x14ac:dyDescent="0.3">
      <c r="A19" s="424"/>
      <c r="B19" s="438"/>
      <c r="C19" s="443" t="s">
        <v>511</v>
      </c>
      <c r="D19" s="455"/>
      <c r="E19" s="503"/>
      <c r="F19" s="306"/>
      <c r="G19" s="430"/>
      <c r="H19" s="428"/>
      <c r="I19" s="429"/>
      <c r="J19" s="430"/>
      <c r="K19" s="306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</row>
    <row r="20" spans="1:22" s="423" customFormat="1" ht="19.5" x14ac:dyDescent="0.3">
      <c r="A20" s="415">
        <v>3</v>
      </c>
      <c r="B20" s="433" t="s">
        <v>135</v>
      </c>
      <c r="C20" s="434" t="s">
        <v>136</v>
      </c>
      <c r="D20" s="435">
        <v>10000</v>
      </c>
      <c r="E20" s="418" t="s">
        <v>44</v>
      </c>
      <c r="F20" s="436" t="s">
        <v>45</v>
      </c>
      <c r="G20" s="437">
        <v>120</v>
      </c>
      <c r="H20" s="437">
        <v>2</v>
      </c>
      <c r="I20" s="726" t="s">
        <v>515</v>
      </c>
      <c r="J20" s="727"/>
      <c r="K20" s="415"/>
      <c r="L20" s="415"/>
      <c r="M20" s="415"/>
      <c r="N20" s="415"/>
      <c r="O20" s="415"/>
      <c r="P20" s="415"/>
      <c r="Q20" s="415"/>
      <c r="R20" s="415"/>
      <c r="S20" s="415"/>
      <c r="T20" s="415"/>
      <c r="U20" s="415"/>
      <c r="V20" s="415"/>
    </row>
    <row r="21" spans="1:22" s="423" customFormat="1" ht="19.5" x14ac:dyDescent="0.3">
      <c r="A21" s="424"/>
      <c r="B21" s="438" t="s">
        <v>222</v>
      </c>
      <c r="C21" s="425" t="s">
        <v>137</v>
      </c>
      <c r="D21" s="439"/>
      <c r="E21" s="306" t="s">
        <v>71</v>
      </c>
      <c r="F21" s="424" t="s">
        <v>98</v>
      </c>
      <c r="G21" s="440"/>
      <c r="H21" s="440"/>
      <c r="I21" s="441"/>
      <c r="J21" s="442"/>
      <c r="K21" s="424"/>
      <c r="L21" s="424"/>
      <c r="M21" s="424"/>
      <c r="N21" s="424"/>
      <c r="O21" s="424"/>
      <c r="P21" s="424"/>
      <c r="Q21" s="424"/>
      <c r="R21" s="424"/>
      <c r="S21" s="424"/>
      <c r="T21" s="424"/>
      <c r="U21" s="424"/>
      <c r="V21" s="424"/>
    </row>
    <row r="22" spans="1:22" s="423" customFormat="1" ht="19.5" x14ac:dyDescent="0.3">
      <c r="A22" s="424"/>
      <c r="B22" s="438" t="s">
        <v>223</v>
      </c>
      <c r="C22" s="443" t="s">
        <v>512</v>
      </c>
      <c r="D22" s="439"/>
      <c r="E22" s="306"/>
      <c r="F22" s="306" t="s">
        <v>99</v>
      </c>
      <c r="G22" s="440"/>
      <c r="H22" s="440"/>
      <c r="I22" s="441"/>
      <c r="J22" s="442"/>
      <c r="K22" s="424"/>
      <c r="L22" s="424"/>
      <c r="M22" s="424"/>
      <c r="N22" s="444"/>
      <c r="O22" s="444"/>
      <c r="P22" s="424"/>
      <c r="Q22" s="424"/>
      <c r="R22" s="424"/>
      <c r="S22" s="424"/>
      <c r="T22" s="424"/>
      <c r="U22" s="424"/>
      <c r="V22" s="424"/>
    </row>
    <row r="23" spans="1:22" s="423" customFormat="1" ht="19.5" x14ac:dyDescent="0.3">
      <c r="A23" s="424"/>
      <c r="B23" s="438"/>
      <c r="C23" s="550" t="s">
        <v>513</v>
      </c>
      <c r="D23" s="439"/>
      <c r="E23" s="306"/>
      <c r="F23" s="306"/>
      <c r="G23" s="440"/>
      <c r="H23" s="440"/>
      <c r="I23" s="441"/>
      <c r="J23" s="442"/>
      <c r="K23" s="424"/>
      <c r="L23" s="424"/>
      <c r="M23" s="424"/>
      <c r="N23" s="424"/>
      <c r="O23" s="424"/>
      <c r="P23" s="424"/>
      <c r="Q23" s="424"/>
      <c r="R23" s="424"/>
      <c r="S23" s="424"/>
      <c r="T23" s="424"/>
      <c r="U23" s="424"/>
      <c r="V23" s="424"/>
    </row>
    <row r="24" spans="1:22" s="423" customFormat="1" ht="19.5" x14ac:dyDescent="0.3">
      <c r="A24" s="445"/>
      <c r="B24" s="446"/>
      <c r="C24" s="447" t="s">
        <v>514</v>
      </c>
      <c r="D24" s="448"/>
      <c r="E24" s="449"/>
      <c r="F24" s="449"/>
      <c r="G24" s="450"/>
      <c r="H24" s="450"/>
      <c r="I24" s="451"/>
      <c r="J24" s="452"/>
      <c r="K24" s="445"/>
      <c r="L24" s="445"/>
      <c r="M24" s="445"/>
      <c r="N24" s="445"/>
      <c r="O24" s="445"/>
      <c r="P24" s="445"/>
      <c r="Q24" s="445"/>
      <c r="R24" s="445"/>
      <c r="S24" s="445"/>
      <c r="T24" s="445"/>
      <c r="U24" s="445"/>
      <c r="V24" s="445"/>
    </row>
    <row r="25" spans="1:22" x14ac:dyDescent="0.3">
      <c r="E25" s="382" t="s">
        <v>300</v>
      </c>
    </row>
  </sheetData>
  <mergeCells count="21">
    <mergeCell ref="I9:J9"/>
    <mergeCell ref="I14:J14"/>
    <mergeCell ref="I8:J8"/>
    <mergeCell ref="T7:V7"/>
    <mergeCell ref="I20:J20"/>
    <mergeCell ref="I15:J15"/>
    <mergeCell ref="A1:V1"/>
    <mergeCell ref="A2:V2"/>
    <mergeCell ref="A3:V3"/>
    <mergeCell ref="B6:B8"/>
    <mergeCell ref="C6:C8"/>
    <mergeCell ref="D6:D8"/>
    <mergeCell ref="F6:F8"/>
    <mergeCell ref="G6:J6"/>
    <mergeCell ref="K6:M6"/>
    <mergeCell ref="N6:V6"/>
    <mergeCell ref="G7:H7"/>
    <mergeCell ref="I7:J7"/>
    <mergeCell ref="K7:M7"/>
    <mergeCell ref="N7:P7"/>
    <mergeCell ref="Q7:S7"/>
  </mergeCells>
  <pageMargins left="0.27559055118110237" right="0.23622047244094491" top="1.0629921259842521" bottom="0.23622047244094491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topLeftCell="A13" workbookViewId="0">
      <selection activeCell="S18" sqref="S18"/>
    </sheetView>
  </sheetViews>
  <sheetFormatPr defaultRowHeight="20.25" x14ac:dyDescent="0.3"/>
  <cols>
    <col min="1" max="1" width="6.75" style="2" customWidth="1"/>
    <col min="2" max="2" width="22.625" style="67" customWidth="1"/>
    <col min="3" max="3" width="23.75" style="67" customWidth="1"/>
    <col min="4" max="4" width="8.375" style="283" customWidth="1"/>
    <col min="5" max="5" width="9.75" style="2" customWidth="1"/>
    <col min="6" max="6" width="8.875" style="2" customWidth="1"/>
    <col min="7" max="8" width="3.125" style="2" customWidth="1"/>
    <col min="9" max="9" width="4.125" style="2" customWidth="1"/>
    <col min="10" max="18" width="3.125" style="2" customWidth="1"/>
    <col min="19" max="19" width="3.625" style="2" customWidth="1"/>
    <col min="20" max="20" width="3.375" style="2" customWidth="1"/>
    <col min="21" max="21" width="3.125" style="2" customWidth="1"/>
    <col min="22" max="22" width="2.875" style="2" customWidth="1"/>
    <col min="23" max="23" width="3.125" style="2" customWidth="1"/>
    <col min="24" max="24" width="3" style="2" customWidth="1"/>
    <col min="25" max="16384" width="9" style="2"/>
  </cols>
  <sheetData>
    <row r="1" spans="1:22" x14ac:dyDescent="0.3">
      <c r="A1" s="642" t="s">
        <v>11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</row>
    <row r="2" spans="1:22" x14ac:dyDescent="0.3">
      <c r="A2" s="642" t="s">
        <v>339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</row>
    <row r="3" spans="1:22" x14ac:dyDescent="0.3">
      <c r="A3" s="642" t="s">
        <v>74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</row>
    <row r="4" spans="1:22" x14ac:dyDescent="0.3">
      <c r="A4" s="3">
        <v>5</v>
      </c>
      <c r="B4" s="83" t="s">
        <v>224</v>
      </c>
      <c r="C4" s="83"/>
      <c r="D4" s="282"/>
    </row>
    <row r="5" spans="1:22" x14ac:dyDescent="0.3">
      <c r="A5" s="19">
        <v>5.3</v>
      </c>
      <c r="B5" s="323" t="s">
        <v>225</v>
      </c>
      <c r="D5" s="282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2" ht="20.25" customHeight="1" x14ac:dyDescent="0.3">
      <c r="A6" s="7" t="s">
        <v>28</v>
      </c>
      <c r="B6" s="730" t="s">
        <v>30</v>
      </c>
      <c r="C6" s="671" t="s">
        <v>32</v>
      </c>
      <c r="D6" s="647" t="s">
        <v>7</v>
      </c>
      <c r="E6" s="139" t="s">
        <v>12</v>
      </c>
      <c r="F6" s="650" t="s">
        <v>61</v>
      </c>
      <c r="G6" s="678" t="s">
        <v>39</v>
      </c>
      <c r="H6" s="679"/>
      <c r="I6" s="679"/>
      <c r="J6" s="680"/>
      <c r="K6" s="656" t="s">
        <v>53</v>
      </c>
      <c r="L6" s="656"/>
      <c r="M6" s="656"/>
      <c r="N6" s="656" t="s">
        <v>439</v>
      </c>
      <c r="O6" s="656"/>
      <c r="P6" s="656"/>
      <c r="Q6" s="656"/>
      <c r="R6" s="656"/>
      <c r="S6" s="656"/>
      <c r="T6" s="656"/>
      <c r="U6" s="656"/>
      <c r="V6" s="656"/>
    </row>
    <row r="7" spans="1:22" x14ac:dyDescent="0.3">
      <c r="A7" s="10" t="s">
        <v>29</v>
      </c>
      <c r="B7" s="731"/>
      <c r="C7" s="672"/>
      <c r="D7" s="648"/>
      <c r="E7" s="140" t="s">
        <v>13</v>
      </c>
      <c r="F7" s="651"/>
      <c r="G7" s="668" t="s">
        <v>40</v>
      </c>
      <c r="H7" s="669"/>
      <c r="I7" s="668" t="s">
        <v>41</v>
      </c>
      <c r="J7" s="669"/>
      <c r="K7" s="675" t="s">
        <v>33</v>
      </c>
      <c r="L7" s="676"/>
      <c r="M7" s="677"/>
      <c r="N7" s="675" t="s">
        <v>34</v>
      </c>
      <c r="O7" s="676"/>
      <c r="P7" s="677"/>
      <c r="Q7" s="675" t="s">
        <v>35</v>
      </c>
      <c r="R7" s="676"/>
      <c r="S7" s="677"/>
      <c r="T7" s="675" t="s">
        <v>36</v>
      </c>
      <c r="U7" s="676"/>
      <c r="V7" s="677"/>
    </row>
    <row r="8" spans="1:22" x14ac:dyDescent="0.3">
      <c r="A8" s="12"/>
      <c r="B8" s="732"/>
      <c r="C8" s="673"/>
      <c r="D8" s="649"/>
      <c r="E8" s="136"/>
      <c r="F8" s="652"/>
      <c r="G8" s="219" t="s">
        <v>42</v>
      </c>
      <c r="H8" s="58" t="s">
        <v>43</v>
      </c>
      <c r="I8" s="668" t="s">
        <v>42</v>
      </c>
      <c r="J8" s="669"/>
      <c r="K8" s="217" t="s">
        <v>15</v>
      </c>
      <c r="L8" s="218" t="s">
        <v>16</v>
      </c>
      <c r="M8" s="218" t="s">
        <v>17</v>
      </c>
      <c r="N8" s="218" t="s">
        <v>18</v>
      </c>
      <c r="O8" s="218" t="s">
        <v>19</v>
      </c>
      <c r="P8" s="218" t="s">
        <v>20</v>
      </c>
      <c r="Q8" s="218" t="s">
        <v>21</v>
      </c>
      <c r="R8" s="218" t="s">
        <v>22</v>
      </c>
      <c r="S8" s="218" t="s">
        <v>23</v>
      </c>
      <c r="T8" s="218" t="s">
        <v>24</v>
      </c>
      <c r="U8" s="218" t="s">
        <v>25</v>
      </c>
      <c r="V8" s="131" t="s">
        <v>26</v>
      </c>
    </row>
    <row r="9" spans="1:22" x14ac:dyDescent="0.3">
      <c r="A9" s="572">
        <v>1</v>
      </c>
      <c r="B9" s="108" t="s">
        <v>643</v>
      </c>
      <c r="C9" s="17" t="s">
        <v>96</v>
      </c>
      <c r="D9" s="321">
        <v>15000</v>
      </c>
      <c r="E9" s="583" t="s">
        <v>649</v>
      </c>
      <c r="F9" s="551" t="s">
        <v>262</v>
      </c>
      <c r="G9" s="141" t="s">
        <v>358</v>
      </c>
      <c r="H9" s="357"/>
      <c r="I9" s="584"/>
      <c r="J9" s="585"/>
      <c r="K9" s="586"/>
      <c r="L9" s="552"/>
      <c r="M9" s="552"/>
      <c r="N9" s="552"/>
      <c r="O9" s="552"/>
      <c r="P9" s="552"/>
      <c r="Q9" s="552"/>
      <c r="R9" s="552"/>
      <c r="S9" s="552"/>
      <c r="T9" s="552"/>
      <c r="U9" s="552"/>
      <c r="V9" s="120"/>
    </row>
    <row r="10" spans="1:22" x14ac:dyDescent="0.3">
      <c r="A10" s="572"/>
      <c r="B10" s="108" t="s">
        <v>644</v>
      </c>
      <c r="C10" s="17" t="s">
        <v>645</v>
      </c>
      <c r="D10" s="321"/>
      <c r="E10" s="583"/>
      <c r="F10" s="551"/>
      <c r="G10" s="141">
        <v>25</v>
      </c>
      <c r="H10" s="357">
        <v>2</v>
      </c>
      <c r="I10" s="737" t="s">
        <v>650</v>
      </c>
      <c r="J10" s="738"/>
      <c r="K10" s="587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121"/>
    </row>
    <row r="11" spans="1:22" x14ac:dyDescent="0.3">
      <c r="A11" s="572"/>
      <c r="B11" s="108"/>
      <c r="C11" s="17" t="s">
        <v>646</v>
      </c>
      <c r="D11" s="321"/>
      <c r="E11" s="583"/>
      <c r="F11" s="551"/>
      <c r="G11" s="141"/>
      <c r="H11" s="357"/>
      <c r="I11" s="356"/>
      <c r="J11" s="357"/>
      <c r="K11" s="587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121"/>
    </row>
    <row r="12" spans="1:22" x14ac:dyDescent="0.3">
      <c r="A12" s="572"/>
      <c r="B12" s="108"/>
      <c r="C12" s="17" t="s">
        <v>647</v>
      </c>
      <c r="D12" s="321"/>
      <c r="E12" s="583"/>
      <c r="F12" s="551"/>
      <c r="G12" s="141"/>
      <c r="H12" s="357"/>
      <c r="I12" s="356"/>
      <c r="J12" s="357"/>
      <c r="K12" s="587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121"/>
    </row>
    <row r="13" spans="1:22" x14ac:dyDescent="0.3">
      <c r="A13" s="572"/>
      <c r="B13" s="108"/>
      <c r="C13" s="17" t="s">
        <v>648</v>
      </c>
      <c r="D13" s="321"/>
      <c r="E13" s="583"/>
      <c r="F13" s="551"/>
      <c r="G13" s="141"/>
      <c r="H13" s="357"/>
      <c r="I13" s="356"/>
      <c r="J13" s="357"/>
      <c r="K13" s="587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121"/>
    </row>
    <row r="14" spans="1:22" s="423" customFormat="1" ht="19.5" x14ac:dyDescent="0.3">
      <c r="A14" s="459">
        <v>2</v>
      </c>
      <c r="B14" s="460" t="s">
        <v>226</v>
      </c>
      <c r="C14" s="461" t="s">
        <v>136</v>
      </c>
      <c r="D14" s="462">
        <v>16000</v>
      </c>
      <c r="E14" s="459" t="s">
        <v>332</v>
      </c>
      <c r="F14" s="155" t="s">
        <v>262</v>
      </c>
      <c r="G14" s="259">
        <v>119</v>
      </c>
      <c r="H14" s="463">
        <v>2</v>
      </c>
      <c r="I14" s="733" t="s">
        <v>650</v>
      </c>
      <c r="J14" s="734"/>
      <c r="K14" s="422"/>
      <c r="L14" s="422"/>
      <c r="M14" s="422"/>
      <c r="N14" s="422"/>
      <c r="O14" s="422"/>
      <c r="P14" s="422"/>
      <c r="Q14" s="422"/>
      <c r="R14" s="422"/>
      <c r="S14" s="422"/>
      <c r="T14" s="422"/>
      <c r="U14" s="422"/>
      <c r="V14" s="422"/>
    </row>
    <row r="15" spans="1:22" s="423" customFormat="1" ht="19.5" x14ac:dyDescent="0.3">
      <c r="A15" s="464"/>
      <c r="B15" s="465"/>
      <c r="C15" s="465" t="s">
        <v>227</v>
      </c>
      <c r="D15" s="466"/>
      <c r="E15" s="464" t="s">
        <v>71</v>
      </c>
      <c r="F15" s="141" t="s">
        <v>94</v>
      </c>
      <c r="G15" s="467"/>
      <c r="H15" s="467"/>
      <c r="I15" s="468"/>
      <c r="J15" s="430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</row>
    <row r="16" spans="1:22" s="423" customFormat="1" ht="19.5" x14ac:dyDescent="0.3">
      <c r="A16" s="464"/>
      <c r="B16" s="465"/>
      <c r="C16" s="465" t="s">
        <v>651</v>
      </c>
      <c r="D16" s="466"/>
      <c r="E16" s="464"/>
      <c r="F16" s="356"/>
      <c r="G16" s="468"/>
      <c r="H16" s="468"/>
      <c r="I16" s="468"/>
      <c r="J16" s="576"/>
      <c r="K16" s="431"/>
      <c r="L16" s="431"/>
      <c r="M16" s="431"/>
      <c r="N16" s="431"/>
      <c r="O16" s="431"/>
      <c r="P16" s="431"/>
      <c r="Q16" s="431"/>
      <c r="R16" s="431"/>
      <c r="S16" s="431"/>
      <c r="T16" s="431"/>
      <c r="U16" s="431"/>
      <c r="V16" s="431"/>
    </row>
    <row r="17" spans="1:22" s="423" customFormat="1" ht="19.5" x14ac:dyDescent="0.3">
      <c r="A17" s="469"/>
      <c r="B17" s="470"/>
      <c r="C17" s="470" t="s">
        <v>100</v>
      </c>
      <c r="D17" s="471"/>
      <c r="E17" s="469"/>
      <c r="F17" s="494"/>
      <c r="G17" s="472"/>
      <c r="H17" s="472"/>
      <c r="I17" s="472"/>
      <c r="J17" s="457"/>
      <c r="K17" s="458"/>
      <c r="L17" s="458"/>
      <c r="M17" s="458"/>
      <c r="N17" s="458"/>
      <c r="O17" s="458"/>
      <c r="P17" s="458"/>
      <c r="Q17" s="458"/>
      <c r="R17" s="458"/>
      <c r="S17" s="458"/>
      <c r="T17" s="458"/>
      <c r="U17" s="458"/>
      <c r="V17" s="458"/>
    </row>
    <row r="18" spans="1:22" s="423" customFormat="1" ht="19.5" x14ac:dyDescent="0.3">
      <c r="A18" s="415">
        <v>3</v>
      </c>
      <c r="B18" s="473" t="s">
        <v>652</v>
      </c>
      <c r="C18" s="473" t="s">
        <v>90</v>
      </c>
      <c r="D18" s="474">
        <v>3000</v>
      </c>
      <c r="E18" s="504" t="s">
        <v>332</v>
      </c>
      <c r="F18" s="155" t="s">
        <v>262</v>
      </c>
      <c r="G18" s="475">
        <v>119</v>
      </c>
      <c r="H18" s="475">
        <v>3</v>
      </c>
      <c r="I18" s="735" t="s">
        <v>654</v>
      </c>
      <c r="J18" s="736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</row>
    <row r="19" spans="1:22" s="423" customFormat="1" ht="19.5" x14ac:dyDescent="0.3">
      <c r="A19" s="424"/>
      <c r="B19" s="476" t="s">
        <v>653</v>
      </c>
      <c r="C19" s="477" t="s">
        <v>228</v>
      </c>
      <c r="D19" s="478"/>
      <c r="E19" s="505" t="s">
        <v>71</v>
      </c>
      <c r="F19" s="495" t="s">
        <v>94</v>
      </c>
      <c r="G19" s="479"/>
      <c r="H19" s="479"/>
      <c r="I19" s="480"/>
      <c r="J19" s="481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</row>
    <row r="20" spans="1:22" s="423" customFormat="1" ht="19.5" x14ac:dyDescent="0.3">
      <c r="A20" s="424"/>
      <c r="B20" s="482"/>
      <c r="C20" s="477" t="s">
        <v>229</v>
      </c>
      <c r="D20" s="483"/>
      <c r="E20" s="492"/>
      <c r="F20" s="495"/>
      <c r="G20" s="479"/>
      <c r="H20" s="479"/>
      <c r="I20" s="480"/>
      <c r="J20" s="481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</row>
    <row r="21" spans="1:22" s="423" customFormat="1" ht="19.5" x14ac:dyDescent="0.3">
      <c r="A21" s="424"/>
      <c r="B21" s="482"/>
      <c r="C21" s="477" t="s">
        <v>610</v>
      </c>
      <c r="D21" s="483"/>
      <c r="E21" s="492"/>
      <c r="F21" s="495"/>
      <c r="G21" s="479"/>
      <c r="H21" s="479"/>
      <c r="I21" s="480"/>
      <c r="J21" s="481"/>
      <c r="K21" s="366"/>
      <c r="L21" s="366"/>
      <c r="M21" s="366"/>
      <c r="N21" s="366"/>
      <c r="O21" s="366"/>
      <c r="P21" s="366"/>
      <c r="Q21" s="366"/>
      <c r="R21" s="366"/>
      <c r="S21" s="366"/>
      <c r="T21" s="366"/>
      <c r="U21" s="366"/>
      <c r="V21" s="366"/>
    </row>
    <row r="22" spans="1:22" s="423" customFormat="1" ht="19.5" x14ac:dyDescent="0.3">
      <c r="A22" s="445"/>
      <c r="B22" s="484"/>
      <c r="C22" s="485" t="s">
        <v>100</v>
      </c>
      <c r="D22" s="486"/>
      <c r="E22" s="493"/>
      <c r="F22" s="64"/>
      <c r="G22" s="487"/>
      <c r="H22" s="487"/>
      <c r="I22" s="488"/>
      <c r="J22" s="489"/>
      <c r="K22" s="489"/>
      <c r="L22" s="489"/>
      <c r="M22" s="489"/>
      <c r="N22" s="489"/>
      <c r="O22" s="489"/>
      <c r="P22" s="489"/>
      <c r="Q22" s="489"/>
      <c r="R22" s="489"/>
      <c r="S22" s="489"/>
      <c r="T22" s="489"/>
      <c r="U22" s="489"/>
      <c r="V22" s="489"/>
    </row>
    <row r="25" spans="1:22" x14ac:dyDescent="0.3">
      <c r="E25" s="382" t="s">
        <v>325</v>
      </c>
    </row>
    <row r="26" spans="1:22" s="423" customFormat="1" ht="19.5" x14ac:dyDescent="0.3">
      <c r="A26" s="415">
        <v>4</v>
      </c>
      <c r="B26" s="490" t="s">
        <v>230</v>
      </c>
      <c r="C26" s="473" t="s">
        <v>90</v>
      </c>
      <c r="D26" s="491">
        <v>1000</v>
      </c>
      <c r="E26" s="504" t="s">
        <v>147</v>
      </c>
      <c r="F26" s="155" t="s">
        <v>262</v>
      </c>
      <c r="G26" s="475">
        <v>119</v>
      </c>
      <c r="H26" s="475">
        <v>5</v>
      </c>
      <c r="I26" s="735" t="s">
        <v>654</v>
      </c>
      <c r="J26" s="736"/>
      <c r="K26" s="577"/>
      <c r="L26" s="577"/>
      <c r="M26" s="577"/>
      <c r="N26" s="577"/>
      <c r="O26" s="577"/>
      <c r="P26" s="577"/>
      <c r="Q26" s="577"/>
      <c r="R26" s="577"/>
      <c r="S26" s="577"/>
      <c r="T26" s="577"/>
      <c r="U26" s="577"/>
      <c r="V26" s="577"/>
    </row>
    <row r="27" spans="1:22" s="423" customFormat="1" ht="19.5" x14ac:dyDescent="0.3">
      <c r="A27" s="424"/>
      <c r="B27" s="482" t="s">
        <v>656</v>
      </c>
      <c r="C27" s="477" t="s">
        <v>230</v>
      </c>
      <c r="D27" s="483"/>
      <c r="E27" s="505" t="s">
        <v>659</v>
      </c>
      <c r="F27" s="495" t="s">
        <v>94</v>
      </c>
      <c r="G27" s="479"/>
      <c r="H27" s="479"/>
      <c r="I27" s="480"/>
      <c r="J27" s="481"/>
      <c r="K27" s="481"/>
      <c r="L27" s="481"/>
      <c r="M27" s="481"/>
      <c r="N27" s="481"/>
      <c r="O27" s="481"/>
      <c r="P27" s="481"/>
      <c r="Q27" s="481"/>
      <c r="R27" s="481"/>
      <c r="S27" s="481"/>
      <c r="T27" s="481"/>
      <c r="U27" s="481"/>
      <c r="V27" s="481"/>
    </row>
    <row r="28" spans="1:22" s="423" customFormat="1" ht="19.5" x14ac:dyDescent="0.3">
      <c r="A28" s="424"/>
      <c r="B28" s="482" t="s">
        <v>657</v>
      </c>
      <c r="C28" s="476" t="s">
        <v>655</v>
      </c>
      <c r="D28" s="483"/>
      <c r="E28" s="505" t="s">
        <v>660</v>
      </c>
      <c r="F28" s="495"/>
      <c r="G28" s="479"/>
      <c r="H28" s="479"/>
      <c r="I28" s="480"/>
      <c r="J28" s="481"/>
      <c r="K28" s="481"/>
      <c r="L28" s="481"/>
      <c r="M28" s="481"/>
      <c r="N28" s="481"/>
      <c r="O28" s="481"/>
      <c r="P28" s="481"/>
      <c r="Q28" s="481"/>
      <c r="R28" s="481"/>
      <c r="S28" s="481"/>
      <c r="T28" s="481"/>
      <c r="U28" s="481"/>
      <c r="V28" s="481"/>
    </row>
    <row r="29" spans="1:22" s="423" customFormat="1" ht="19.5" x14ac:dyDescent="0.3">
      <c r="A29" s="445"/>
      <c r="B29" s="484"/>
      <c r="C29" s="589" t="s">
        <v>658</v>
      </c>
      <c r="D29" s="486"/>
      <c r="E29" s="493"/>
      <c r="F29" s="64"/>
      <c r="G29" s="487"/>
      <c r="H29" s="487"/>
      <c r="I29" s="488"/>
      <c r="J29" s="489"/>
      <c r="K29" s="489"/>
      <c r="L29" s="489"/>
      <c r="M29" s="489"/>
      <c r="N29" s="489"/>
      <c r="O29" s="489"/>
      <c r="P29" s="489"/>
      <c r="Q29" s="489"/>
      <c r="R29" s="489"/>
      <c r="S29" s="489"/>
      <c r="T29" s="489"/>
      <c r="U29" s="489"/>
      <c r="V29" s="489"/>
    </row>
    <row r="43" spans="5:5" x14ac:dyDescent="0.3">
      <c r="E43" s="571" t="s">
        <v>326</v>
      </c>
    </row>
  </sheetData>
  <mergeCells count="21">
    <mergeCell ref="N7:P7"/>
    <mergeCell ref="I14:J14"/>
    <mergeCell ref="I18:J18"/>
    <mergeCell ref="I26:J26"/>
    <mergeCell ref="I10:J10"/>
    <mergeCell ref="Q7:S7"/>
    <mergeCell ref="I8:J8"/>
    <mergeCell ref="T7:V7"/>
    <mergeCell ref="A1:V1"/>
    <mergeCell ref="A2:V2"/>
    <mergeCell ref="A3:V3"/>
    <mergeCell ref="B6:B8"/>
    <mergeCell ref="C6:C8"/>
    <mergeCell ref="D6:D8"/>
    <mergeCell ref="F6:F8"/>
    <mergeCell ref="G6:J6"/>
    <mergeCell ref="K6:M6"/>
    <mergeCell ref="N6:V6"/>
    <mergeCell ref="G7:H7"/>
    <mergeCell ref="I7:J7"/>
    <mergeCell ref="K7:M7"/>
  </mergeCells>
  <pageMargins left="0.27559055118110237" right="0.23622047244094491" top="1.0629921259842521" bottom="0.23622047244094491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>
      <selection activeCell="E23" sqref="E23"/>
    </sheetView>
  </sheetViews>
  <sheetFormatPr defaultRowHeight="20.25" x14ac:dyDescent="0.3"/>
  <cols>
    <col min="1" max="1" width="7.375" style="2" customWidth="1"/>
    <col min="2" max="2" width="22.625" style="2" customWidth="1"/>
    <col min="3" max="3" width="24.875" style="2" customWidth="1"/>
    <col min="4" max="4" width="10" style="2" customWidth="1"/>
    <col min="5" max="5" width="8.625" style="2" customWidth="1"/>
    <col min="6" max="6" width="8.375" style="2" customWidth="1"/>
    <col min="7" max="18" width="3.125" style="2" customWidth="1"/>
    <col min="19" max="19" width="3.625" style="2" customWidth="1"/>
    <col min="20" max="20" width="3.375" style="2" customWidth="1"/>
    <col min="21" max="21" width="3.125" style="2" customWidth="1"/>
    <col min="22" max="22" width="2.875" style="2" customWidth="1"/>
    <col min="23" max="23" width="3.375" style="2" customWidth="1"/>
    <col min="24" max="24" width="3" style="2" customWidth="1"/>
    <col min="25" max="16384" width="9" style="2"/>
  </cols>
  <sheetData>
    <row r="1" spans="1:22" x14ac:dyDescent="0.3">
      <c r="A1" s="642" t="s">
        <v>11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</row>
    <row r="2" spans="1:22" x14ac:dyDescent="0.3">
      <c r="A2" s="642" t="s">
        <v>339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</row>
    <row r="3" spans="1:22" x14ac:dyDescent="0.3">
      <c r="A3" s="642" t="s">
        <v>74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</row>
    <row r="4" spans="1:22" x14ac:dyDescent="0.3">
      <c r="A4" s="3">
        <v>5</v>
      </c>
      <c r="B4" s="4" t="s">
        <v>187</v>
      </c>
      <c r="C4" s="4"/>
      <c r="D4" s="5"/>
    </row>
    <row r="5" spans="1:22" x14ac:dyDescent="0.3">
      <c r="A5" s="19">
        <v>5.4</v>
      </c>
      <c r="B5" s="118" t="s">
        <v>233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22" ht="20.25" customHeight="1" x14ac:dyDescent="0.3">
      <c r="A6" s="7" t="s">
        <v>28</v>
      </c>
      <c r="B6" s="643" t="s">
        <v>30</v>
      </c>
      <c r="C6" s="671" t="s">
        <v>32</v>
      </c>
      <c r="D6" s="671" t="s">
        <v>7</v>
      </c>
      <c r="E6" s="139" t="s">
        <v>12</v>
      </c>
      <c r="F6" s="650" t="s">
        <v>61</v>
      </c>
      <c r="G6" s="678" t="s">
        <v>39</v>
      </c>
      <c r="H6" s="679"/>
      <c r="I6" s="679"/>
      <c r="J6" s="680"/>
      <c r="K6" s="656" t="s">
        <v>53</v>
      </c>
      <c r="L6" s="656"/>
      <c r="M6" s="656"/>
      <c r="N6" s="656" t="s">
        <v>439</v>
      </c>
      <c r="O6" s="656"/>
      <c r="P6" s="656"/>
      <c r="Q6" s="656"/>
      <c r="R6" s="656"/>
      <c r="S6" s="656"/>
      <c r="T6" s="656"/>
      <c r="U6" s="656"/>
      <c r="V6" s="656"/>
    </row>
    <row r="7" spans="1:22" x14ac:dyDescent="0.3">
      <c r="A7" s="10" t="s">
        <v>29</v>
      </c>
      <c r="B7" s="643"/>
      <c r="C7" s="672"/>
      <c r="D7" s="672"/>
      <c r="E7" s="140" t="s">
        <v>13</v>
      </c>
      <c r="F7" s="651"/>
      <c r="G7" s="668" t="s">
        <v>40</v>
      </c>
      <c r="H7" s="669"/>
      <c r="I7" s="668" t="s">
        <v>41</v>
      </c>
      <c r="J7" s="669"/>
      <c r="K7" s="675" t="s">
        <v>33</v>
      </c>
      <c r="L7" s="676"/>
      <c r="M7" s="677"/>
      <c r="N7" s="675" t="s">
        <v>34</v>
      </c>
      <c r="O7" s="676"/>
      <c r="P7" s="677"/>
      <c r="Q7" s="675" t="s">
        <v>35</v>
      </c>
      <c r="R7" s="676"/>
      <c r="S7" s="677"/>
      <c r="T7" s="675" t="s">
        <v>36</v>
      </c>
      <c r="U7" s="676"/>
      <c r="V7" s="677"/>
    </row>
    <row r="8" spans="1:22" x14ac:dyDescent="0.3">
      <c r="A8" s="12"/>
      <c r="B8" s="643"/>
      <c r="C8" s="673"/>
      <c r="D8" s="673"/>
      <c r="E8" s="136"/>
      <c r="F8" s="652"/>
      <c r="G8" s="144" t="s">
        <v>42</v>
      </c>
      <c r="H8" s="58" t="s">
        <v>43</v>
      </c>
      <c r="I8" s="668" t="s">
        <v>42</v>
      </c>
      <c r="J8" s="669"/>
      <c r="K8" s="142" t="s">
        <v>15</v>
      </c>
      <c r="L8" s="143" t="s">
        <v>16</v>
      </c>
      <c r="M8" s="143" t="s">
        <v>17</v>
      </c>
      <c r="N8" s="143" t="s">
        <v>18</v>
      </c>
      <c r="O8" s="143" t="s">
        <v>19</v>
      </c>
      <c r="P8" s="143" t="s">
        <v>20</v>
      </c>
      <c r="Q8" s="143" t="s">
        <v>21</v>
      </c>
      <c r="R8" s="143" t="s">
        <v>22</v>
      </c>
      <c r="S8" s="143" t="s">
        <v>23</v>
      </c>
      <c r="T8" s="143" t="s">
        <v>24</v>
      </c>
      <c r="U8" s="143" t="s">
        <v>25</v>
      </c>
      <c r="V8" s="131" t="s">
        <v>26</v>
      </c>
    </row>
    <row r="9" spans="1:22" x14ac:dyDescent="0.3">
      <c r="A9" s="21">
        <v>1</v>
      </c>
      <c r="B9" s="174" t="s">
        <v>661</v>
      </c>
      <c r="C9" s="101" t="s">
        <v>136</v>
      </c>
      <c r="D9" s="100">
        <v>5000</v>
      </c>
      <c r="E9" s="32" t="s">
        <v>332</v>
      </c>
      <c r="F9" s="6" t="s">
        <v>45</v>
      </c>
      <c r="G9" s="121" t="s">
        <v>358</v>
      </c>
      <c r="H9" s="121"/>
      <c r="I9" s="103"/>
      <c r="J9" s="327"/>
      <c r="K9" s="61"/>
      <c r="L9" s="61"/>
      <c r="M9" s="61"/>
      <c r="N9" s="166"/>
      <c r="O9" s="166"/>
      <c r="P9" s="166"/>
      <c r="Q9" s="61"/>
      <c r="R9" s="61"/>
      <c r="S9" s="61"/>
      <c r="T9" s="61"/>
      <c r="U9" s="61"/>
      <c r="V9" s="61"/>
    </row>
    <row r="10" spans="1:22" x14ac:dyDescent="0.3">
      <c r="A10" s="21"/>
      <c r="B10" s="175" t="s">
        <v>662</v>
      </c>
      <c r="C10" s="101" t="s">
        <v>664</v>
      </c>
      <c r="D10" s="6"/>
      <c r="E10" s="32" t="s">
        <v>71</v>
      </c>
      <c r="F10" s="6" t="s">
        <v>98</v>
      </c>
      <c r="G10" s="121">
        <v>26</v>
      </c>
      <c r="H10" s="121">
        <v>1</v>
      </c>
      <c r="I10" s="739" t="s">
        <v>672</v>
      </c>
      <c r="J10" s="740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x14ac:dyDescent="0.3">
      <c r="A11" s="21"/>
      <c r="B11" s="174" t="s">
        <v>663</v>
      </c>
      <c r="C11" s="112" t="s">
        <v>665</v>
      </c>
      <c r="D11" s="151"/>
      <c r="E11" s="32"/>
      <c r="F11" s="32" t="s">
        <v>99</v>
      </c>
      <c r="G11" s="121"/>
      <c r="H11" s="121"/>
      <c r="I11" s="105"/>
      <c r="J11" s="326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x14ac:dyDescent="0.3">
      <c r="A12" s="32"/>
      <c r="B12" s="32"/>
      <c r="C12" s="112" t="s">
        <v>666</v>
      </c>
      <c r="D12" s="32"/>
      <c r="E12" s="32"/>
      <c r="F12" s="32"/>
      <c r="G12" s="121"/>
      <c r="H12" s="121"/>
      <c r="I12" s="105"/>
      <c r="J12" s="326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x14ac:dyDescent="0.3">
      <c r="A13" s="32"/>
      <c r="B13" s="104"/>
      <c r="C13" s="112" t="s">
        <v>667</v>
      </c>
      <c r="D13" s="149"/>
      <c r="E13" s="32"/>
      <c r="F13" s="32"/>
      <c r="G13" s="121"/>
      <c r="H13" s="121"/>
      <c r="I13" s="105"/>
      <c r="J13" s="326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2" x14ac:dyDescent="0.3">
      <c r="A14" s="32"/>
      <c r="B14" s="123"/>
      <c r="C14" s="112" t="s">
        <v>668</v>
      </c>
      <c r="D14" s="32"/>
      <c r="E14" s="32"/>
      <c r="F14" s="32"/>
      <c r="G14" s="121"/>
      <c r="H14" s="121"/>
      <c r="I14" s="105"/>
      <c r="J14" s="326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22" x14ac:dyDescent="0.3">
      <c r="A15" s="32"/>
      <c r="B15" s="32"/>
      <c r="C15" s="101" t="s">
        <v>669</v>
      </c>
      <c r="D15" s="32"/>
      <c r="E15" s="32"/>
      <c r="F15" s="32"/>
      <c r="G15" s="121"/>
      <c r="H15" s="121"/>
      <c r="I15" s="105"/>
      <c r="J15" s="326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6" spans="1:22" x14ac:dyDescent="0.3">
      <c r="A16" s="32"/>
      <c r="B16" s="32"/>
      <c r="C16" s="53" t="s">
        <v>670</v>
      </c>
      <c r="D16" s="32"/>
      <c r="E16" s="32"/>
      <c r="F16" s="32"/>
      <c r="G16" s="121"/>
      <c r="H16" s="121"/>
      <c r="I16" s="105"/>
      <c r="J16" s="326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 spans="1:23" x14ac:dyDescent="0.3">
      <c r="A17" s="32"/>
      <c r="B17" s="56"/>
      <c r="C17" s="101" t="s">
        <v>671</v>
      </c>
      <c r="D17" s="119"/>
      <c r="E17" s="32"/>
      <c r="F17" s="32"/>
      <c r="G17" s="121"/>
      <c r="H17" s="121"/>
      <c r="I17" s="105"/>
      <c r="J17" s="326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</row>
    <row r="18" spans="1:23" x14ac:dyDescent="0.3">
      <c r="A18" s="32"/>
      <c r="B18" s="123"/>
      <c r="C18" s="123" t="s">
        <v>71</v>
      </c>
      <c r="D18" s="32"/>
      <c r="E18" s="32"/>
      <c r="F18" s="32"/>
      <c r="G18" s="121"/>
      <c r="H18" s="121"/>
      <c r="I18" s="105"/>
      <c r="J18" s="326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</row>
    <row r="19" spans="1:23" x14ac:dyDescent="0.3">
      <c r="A19" s="33"/>
      <c r="B19" s="33"/>
      <c r="C19" s="57"/>
      <c r="D19" s="33"/>
      <c r="E19" s="33"/>
      <c r="F19" s="33"/>
      <c r="G19" s="132"/>
      <c r="H19" s="132"/>
      <c r="I19" s="65"/>
      <c r="J19" s="341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42"/>
    </row>
    <row r="23" spans="1:23" x14ac:dyDescent="0.3">
      <c r="E23" s="382" t="s">
        <v>327</v>
      </c>
    </row>
  </sheetData>
  <mergeCells count="18">
    <mergeCell ref="A1:V1"/>
    <mergeCell ref="A2:V2"/>
    <mergeCell ref="A3:V3"/>
    <mergeCell ref="B6:B8"/>
    <mergeCell ref="C6:C8"/>
    <mergeCell ref="D6:D8"/>
    <mergeCell ref="F6:F8"/>
    <mergeCell ref="G6:J6"/>
    <mergeCell ref="K6:M6"/>
    <mergeCell ref="N6:V6"/>
    <mergeCell ref="G7:H7"/>
    <mergeCell ref="I7:J7"/>
    <mergeCell ref="K7:M7"/>
    <mergeCell ref="N7:P7"/>
    <mergeCell ref="Q7:S7"/>
    <mergeCell ref="I8:J8"/>
    <mergeCell ref="T7:V7"/>
    <mergeCell ref="I10:J10"/>
  </mergeCells>
  <pageMargins left="0.27559055118110237" right="0.23622047244094491" top="1.0629921259842521" bottom="0.23622047244094491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topLeftCell="A4" workbookViewId="0">
      <selection activeCell="J30" sqref="J30"/>
    </sheetView>
  </sheetViews>
  <sheetFormatPr defaultRowHeight="20.25" x14ac:dyDescent="0.3"/>
  <cols>
    <col min="1" max="1" width="6.25" style="2" customWidth="1"/>
    <col min="2" max="2" width="22.5" style="2" customWidth="1"/>
    <col min="3" max="3" width="24.875" style="2" customWidth="1"/>
    <col min="4" max="4" width="8.375" style="2" customWidth="1"/>
    <col min="5" max="5" width="9.75" style="2" customWidth="1"/>
    <col min="6" max="6" width="8.875" style="2" customWidth="1"/>
    <col min="7" max="18" width="3.125" style="2" customWidth="1"/>
    <col min="19" max="19" width="3.625" style="2" customWidth="1"/>
    <col min="20" max="20" width="3.375" style="2" customWidth="1"/>
    <col min="21" max="21" width="3.125" style="2" customWidth="1"/>
    <col min="22" max="22" width="2.875" style="2" customWidth="1"/>
    <col min="23" max="23" width="3.125" style="2" customWidth="1"/>
    <col min="24" max="24" width="3" style="2" customWidth="1"/>
    <col min="25" max="16384" width="9" style="2"/>
  </cols>
  <sheetData>
    <row r="1" spans="1:22" x14ac:dyDescent="0.3">
      <c r="A1" s="745" t="s">
        <v>11</v>
      </c>
      <c r="B1" s="745"/>
      <c r="C1" s="745"/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  <c r="O1" s="745"/>
      <c r="P1" s="745"/>
      <c r="Q1" s="745"/>
      <c r="R1" s="745"/>
      <c r="S1" s="745"/>
      <c r="T1" s="745"/>
      <c r="U1" s="745"/>
      <c r="V1" s="745"/>
    </row>
    <row r="2" spans="1:22" x14ac:dyDescent="0.3">
      <c r="A2" s="745" t="s">
        <v>339</v>
      </c>
      <c r="B2" s="745"/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  <c r="T2" s="745"/>
      <c r="U2" s="745"/>
      <c r="V2" s="745"/>
    </row>
    <row r="3" spans="1:22" x14ac:dyDescent="0.3">
      <c r="A3" s="745" t="s">
        <v>234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  <c r="O3" s="745"/>
      <c r="P3" s="745"/>
      <c r="Q3" s="745"/>
      <c r="R3" s="745"/>
      <c r="S3" s="745"/>
      <c r="T3" s="745"/>
      <c r="U3" s="745"/>
      <c r="V3" s="745"/>
    </row>
    <row r="4" spans="1:22" x14ac:dyDescent="0.3">
      <c r="A4" s="3">
        <v>5</v>
      </c>
      <c r="B4" s="4" t="s">
        <v>187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x14ac:dyDescent="0.3">
      <c r="A5" s="19">
        <v>5.5</v>
      </c>
      <c r="B5" s="118" t="s">
        <v>87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</row>
    <row r="6" spans="1:22" ht="20.25" customHeight="1" x14ac:dyDescent="0.3">
      <c r="A6" s="7" t="s">
        <v>28</v>
      </c>
      <c r="B6" s="643" t="s">
        <v>30</v>
      </c>
      <c r="C6" s="671" t="s">
        <v>32</v>
      </c>
      <c r="D6" s="671" t="s">
        <v>7</v>
      </c>
      <c r="E6" s="9" t="s">
        <v>12</v>
      </c>
      <c r="F6" s="657" t="s">
        <v>61</v>
      </c>
      <c r="G6" s="678" t="s">
        <v>39</v>
      </c>
      <c r="H6" s="679"/>
      <c r="I6" s="679"/>
      <c r="J6" s="680"/>
      <c r="K6" s="656" t="s">
        <v>53</v>
      </c>
      <c r="L6" s="656"/>
      <c r="M6" s="656"/>
      <c r="N6" s="656" t="s">
        <v>439</v>
      </c>
      <c r="O6" s="656"/>
      <c r="P6" s="656"/>
      <c r="Q6" s="656"/>
      <c r="R6" s="656"/>
      <c r="S6" s="656"/>
      <c r="T6" s="656"/>
      <c r="U6" s="656"/>
      <c r="V6" s="656"/>
    </row>
    <row r="7" spans="1:22" x14ac:dyDescent="0.3">
      <c r="A7" s="10" t="s">
        <v>29</v>
      </c>
      <c r="B7" s="643"/>
      <c r="C7" s="672"/>
      <c r="D7" s="672"/>
      <c r="E7" s="11" t="s">
        <v>13</v>
      </c>
      <c r="F7" s="658"/>
      <c r="G7" s="668" t="s">
        <v>40</v>
      </c>
      <c r="H7" s="669"/>
      <c r="I7" s="668" t="s">
        <v>41</v>
      </c>
      <c r="J7" s="669"/>
      <c r="K7" s="675" t="s">
        <v>33</v>
      </c>
      <c r="L7" s="676"/>
      <c r="M7" s="677"/>
      <c r="N7" s="675" t="s">
        <v>34</v>
      </c>
      <c r="O7" s="676"/>
      <c r="P7" s="677"/>
      <c r="Q7" s="675" t="s">
        <v>35</v>
      </c>
      <c r="R7" s="676"/>
      <c r="S7" s="677"/>
      <c r="T7" s="675" t="s">
        <v>36</v>
      </c>
      <c r="U7" s="676"/>
      <c r="V7" s="677"/>
    </row>
    <row r="8" spans="1:22" x14ac:dyDescent="0.3">
      <c r="A8" s="10"/>
      <c r="B8" s="620"/>
      <c r="C8" s="672"/>
      <c r="D8" s="672"/>
      <c r="E8" s="11"/>
      <c r="F8" s="662"/>
      <c r="G8" s="144" t="s">
        <v>42</v>
      </c>
      <c r="H8" s="58" t="s">
        <v>43</v>
      </c>
      <c r="I8" s="668" t="s">
        <v>42</v>
      </c>
      <c r="J8" s="669"/>
      <c r="K8" s="142" t="s">
        <v>15</v>
      </c>
      <c r="L8" s="143" t="s">
        <v>16</v>
      </c>
      <c r="M8" s="143" t="s">
        <v>17</v>
      </c>
      <c r="N8" s="143" t="s">
        <v>18</v>
      </c>
      <c r="O8" s="143" t="s">
        <v>19</v>
      </c>
      <c r="P8" s="143" t="s">
        <v>20</v>
      </c>
      <c r="Q8" s="143" t="s">
        <v>21</v>
      </c>
      <c r="R8" s="143" t="s">
        <v>22</v>
      </c>
      <c r="S8" s="143" t="s">
        <v>23</v>
      </c>
      <c r="T8" s="143" t="s">
        <v>24</v>
      </c>
      <c r="U8" s="143" t="s">
        <v>25</v>
      </c>
      <c r="V8" s="131" t="s">
        <v>26</v>
      </c>
    </row>
    <row r="9" spans="1:22" ht="24" customHeight="1" x14ac:dyDescent="0.3">
      <c r="A9" s="54">
        <v>1</v>
      </c>
      <c r="B9" s="154" t="s">
        <v>416</v>
      </c>
      <c r="C9" s="48" t="s">
        <v>90</v>
      </c>
      <c r="D9" s="188">
        <v>5000</v>
      </c>
      <c r="E9" s="35" t="s">
        <v>44</v>
      </c>
      <c r="F9" s="49" t="s">
        <v>262</v>
      </c>
      <c r="G9" s="532" t="s">
        <v>358</v>
      </c>
      <c r="H9" s="532"/>
      <c r="I9" s="532"/>
      <c r="J9" s="533"/>
      <c r="K9" s="195"/>
      <c r="L9" s="195"/>
      <c r="M9" s="195"/>
      <c r="N9" s="196"/>
      <c r="O9" s="195"/>
      <c r="P9" s="195"/>
      <c r="Q9" s="195"/>
      <c r="R9" s="195"/>
      <c r="S9" s="195"/>
      <c r="T9" s="195"/>
      <c r="U9" s="195"/>
      <c r="V9" s="182"/>
    </row>
    <row r="10" spans="1:22" x14ac:dyDescent="0.3">
      <c r="A10" s="32"/>
      <c r="B10" s="99"/>
      <c r="C10" s="50" t="s">
        <v>416</v>
      </c>
      <c r="D10" s="220"/>
      <c r="E10" s="56" t="s">
        <v>71</v>
      </c>
      <c r="F10" s="51"/>
      <c r="G10" s="534">
        <v>28</v>
      </c>
      <c r="H10" s="534">
        <v>2</v>
      </c>
      <c r="I10" s="741" t="s">
        <v>419</v>
      </c>
      <c r="J10" s="74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183"/>
    </row>
    <row r="11" spans="1:22" x14ac:dyDescent="0.3">
      <c r="A11" s="32"/>
      <c r="B11" s="99"/>
      <c r="C11" s="101" t="s">
        <v>84</v>
      </c>
      <c r="D11" s="220"/>
      <c r="E11" s="56"/>
      <c r="F11" s="509"/>
      <c r="G11" s="534"/>
      <c r="H11" s="534"/>
      <c r="I11" s="534"/>
      <c r="J11" s="535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183"/>
    </row>
    <row r="12" spans="1:22" x14ac:dyDescent="0.3">
      <c r="A12" s="32"/>
      <c r="B12" s="99"/>
      <c r="C12" s="101" t="s">
        <v>417</v>
      </c>
      <c r="D12" s="220"/>
      <c r="E12" s="56"/>
      <c r="F12" s="509"/>
      <c r="G12" s="534"/>
      <c r="H12" s="534"/>
      <c r="I12" s="534"/>
      <c r="J12" s="535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183"/>
    </row>
    <row r="13" spans="1:22" x14ac:dyDescent="0.3">
      <c r="A13" s="32"/>
      <c r="B13" s="99"/>
      <c r="C13" s="101" t="s">
        <v>418</v>
      </c>
      <c r="D13" s="220"/>
      <c r="E13" s="56"/>
      <c r="F13" s="509"/>
      <c r="G13" s="534"/>
      <c r="H13" s="534"/>
      <c r="I13" s="534"/>
      <c r="J13" s="535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183"/>
    </row>
    <row r="14" spans="1:22" x14ac:dyDescent="0.3">
      <c r="A14" s="54">
        <v>2</v>
      </c>
      <c r="B14" s="31" t="s">
        <v>88</v>
      </c>
      <c r="C14" s="31" t="s">
        <v>90</v>
      </c>
      <c r="D14" s="544">
        <v>5000</v>
      </c>
      <c r="E14" s="54" t="s">
        <v>44</v>
      </c>
      <c r="F14" s="54" t="s">
        <v>262</v>
      </c>
      <c r="G14" s="549">
        <v>120</v>
      </c>
      <c r="H14" s="545">
        <v>1</v>
      </c>
      <c r="I14" s="743" t="s">
        <v>427</v>
      </c>
      <c r="J14" s="744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</row>
    <row r="15" spans="1:22" x14ac:dyDescent="0.3">
      <c r="A15" s="32"/>
      <c r="B15" s="24" t="s">
        <v>89</v>
      </c>
      <c r="C15" s="24" t="s">
        <v>88</v>
      </c>
      <c r="D15" s="119"/>
      <c r="E15" s="32" t="s">
        <v>71</v>
      </c>
      <c r="F15" s="32"/>
      <c r="G15" s="538"/>
      <c r="H15" s="538"/>
      <c r="I15" s="539"/>
      <c r="J15" s="540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2" x14ac:dyDescent="0.3">
      <c r="A16" s="32"/>
      <c r="B16" s="24"/>
      <c r="C16" s="24" t="s">
        <v>89</v>
      </c>
      <c r="D16" s="119"/>
      <c r="E16" s="32"/>
      <c r="F16" s="32"/>
      <c r="G16" s="538"/>
      <c r="H16" s="538"/>
      <c r="I16" s="539"/>
      <c r="J16" s="540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2" x14ac:dyDescent="0.3">
      <c r="A17" s="32"/>
      <c r="B17" s="24"/>
      <c r="C17" s="61" t="s">
        <v>84</v>
      </c>
      <c r="D17" s="119"/>
      <c r="E17" s="32"/>
      <c r="F17" s="32"/>
      <c r="G17" s="538"/>
      <c r="H17" s="538"/>
      <c r="I17" s="539"/>
      <c r="J17" s="540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x14ac:dyDescent="0.3">
      <c r="A18" s="32"/>
      <c r="B18" s="24"/>
      <c r="C18" s="24" t="s">
        <v>417</v>
      </c>
      <c r="D18" s="119"/>
      <c r="E18" s="32"/>
      <c r="F18" s="32"/>
      <c r="G18" s="538"/>
      <c r="H18" s="538"/>
      <c r="I18" s="539"/>
      <c r="J18" s="540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x14ac:dyDescent="0.3">
      <c r="A19" s="33"/>
      <c r="B19" s="29"/>
      <c r="C19" s="29" t="s">
        <v>418</v>
      </c>
      <c r="D19" s="530"/>
      <c r="E19" s="33"/>
      <c r="F19" s="33"/>
      <c r="G19" s="541"/>
      <c r="H19" s="541"/>
      <c r="I19" s="542"/>
      <c r="J19" s="543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4" spans="1:22" x14ac:dyDescent="0.3">
      <c r="E24" s="382" t="s">
        <v>731</v>
      </c>
    </row>
  </sheetData>
  <mergeCells count="19">
    <mergeCell ref="K7:M7"/>
    <mergeCell ref="N7:P7"/>
    <mergeCell ref="Q7:S7"/>
    <mergeCell ref="I8:J8"/>
    <mergeCell ref="I10:J10"/>
    <mergeCell ref="I14:J14"/>
    <mergeCell ref="A1:V1"/>
    <mergeCell ref="A2:V2"/>
    <mergeCell ref="A3:V3"/>
    <mergeCell ref="B6:B8"/>
    <mergeCell ref="C6:C8"/>
    <mergeCell ref="D6:D8"/>
    <mergeCell ref="F6:F8"/>
    <mergeCell ref="G6:J6"/>
    <mergeCell ref="K6:M6"/>
    <mergeCell ref="N6:V6"/>
    <mergeCell ref="T7:V7"/>
    <mergeCell ref="G7:H7"/>
    <mergeCell ref="I7:J7"/>
  </mergeCells>
  <pageMargins left="0.27559055118110237" right="0.23622047244094491" top="1.0629921259842521" bottom="0.23622047244094491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opLeftCell="A34" zoomScaleNormal="100" workbookViewId="0">
      <selection activeCell="F46" sqref="F46"/>
    </sheetView>
  </sheetViews>
  <sheetFormatPr defaultRowHeight="20.25" x14ac:dyDescent="0.3"/>
  <cols>
    <col min="1" max="1" width="7" style="156" customWidth="1"/>
    <col min="2" max="2" width="21.5" style="67" customWidth="1"/>
    <col min="3" max="3" width="24.5" style="67" customWidth="1"/>
    <col min="4" max="4" width="8.375" style="283" customWidth="1"/>
    <col min="5" max="5" width="9.75" style="156" customWidth="1"/>
    <col min="6" max="6" width="8.875" style="2" customWidth="1"/>
    <col min="7" max="8" width="3.125" style="2" customWidth="1"/>
    <col min="9" max="9" width="4.125" style="2" customWidth="1"/>
    <col min="10" max="18" width="3.125" style="2" customWidth="1"/>
    <col min="19" max="19" width="3.625" style="2" customWidth="1"/>
    <col min="20" max="20" width="3.375" style="2" customWidth="1"/>
    <col min="21" max="21" width="3.125" style="2" customWidth="1"/>
    <col min="22" max="22" width="2.875" style="2" customWidth="1"/>
    <col min="23" max="23" width="3.125" style="2" customWidth="1"/>
    <col min="24" max="24" width="3" style="2" customWidth="1"/>
    <col min="25" max="16384" width="9" style="2"/>
  </cols>
  <sheetData>
    <row r="1" spans="1:22" x14ac:dyDescent="0.3">
      <c r="A1" s="745" t="s">
        <v>11</v>
      </c>
      <c r="B1" s="745"/>
      <c r="C1" s="745"/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  <c r="O1" s="745"/>
      <c r="P1" s="745"/>
      <c r="Q1" s="745"/>
      <c r="R1" s="745"/>
      <c r="S1" s="745"/>
      <c r="T1" s="745"/>
      <c r="U1" s="745"/>
      <c r="V1" s="745"/>
    </row>
    <row r="2" spans="1:22" x14ac:dyDescent="0.3">
      <c r="A2" s="745" t="s">
        <v>339</v>
      </c>
      <c r="B2" s="745"/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  <c r="T2" s="745"/>
      <c r="U2" s="745"/>
      <c r="V2" s="745"/>
    </row>
    <row r="3" spans="1:22" x14ac:dyDescent="0.3">
      <c r="A3" s="745" t="s">
        <v>74</v>
      </c>
      <c r="B3" s="745"/>
      <c r="C3" s="745"/>
      <c r="D3" s="745"/>
      <c r="E3" s="745"/>
      <c r="F3" s="745"/>
      <c r="G3" s="745"/>
      <c r="H3" s="745"/>
      <c r="I3" s="745"/>
      <c r="J3" s="745"/>
      <c r="K3" s="745"/>
      <c r="L3" s="745"/>
      <c r="M3" s="745"/>
      <c r="N3" s="745"/>
      <c r="O3" s="745"/>
      <c r="P3" s="745"/>
      <c r="Q3" s="745"/>
      <c r="R3" s="745"/>
      <c r="S3" s="745"/>
      <c r="T3" s="745"/>
      <c r="U3" s="745"/>
      <c r="V3" s="745"/>
    </row>
    <row r="4" spans="1:22" x14ac:dyDescent="0.3">
      <c r="A4" s="578">
        <v>5</v>
      </c>
      <c r="B4" s="83" t="s">
        <v>224</v>
      </c>
      <c r="C4" s="83"/>
      <c r="D4" s="282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x14ac:dyDescent="0.3">
      <c r="A5" s="19">
        <v>5.6</v>
      </c>
      <c r="B5" s="303" t="s">
        <v>236</v>
      </c>
      <c r="C5" s="303"/>
      <c r="D5" s="361"/>
      <c r="E5" s="19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</row>
    <row r="6" spans="1:22" ht="20.25" customHeight="1" x14ac:dyDescent="0.3">
      <c r="A6" s="7" t="s">
        <v>28</v>
      </c>
      <c r="B6" s="730" t="s">
        <v>30</v>
      </c>
      <c r="C6" s="671" t="s">
        <v>32</v>
      </c>
      <c r="D6" s="647" t="s">
        <v>7</v>
      </c>
      <c r="E6" s="9" t="s">
        <v>12</v>
      </c>
      <c r="F6" s="657" t="s">
        <v>61</v>
      </c>
      <c r="G6" s="678" t="s">
        <v>39</v>
      </c>
      <c r="H6" s="679"/>
      <c r="I6" s="679"/>
      <c r="J6" s="680"/>
      <c r="K6" s="656" t="s">
        <v>53</v>
      </c>
      <c r="L6" s="656"/>
      <c r="M6" s="656"/>
      <c r="N6" s="656" t="s">
        <v>439</v>
      </c>
      <c r="O6" s="656"/>
      <c r="P6" s="656"/>
      <c r="Q6" s="656"/>
      <c r="R6" s="656"/>
      <c r="S6" s="656"/>
      <c r="T6" s="656"/>
      <c r="U6" s="656"/>
      <c r="V6" s="656"/>
    </row>
    <row r="7" spans="1:22" x14ac:dyDescent="0.3">
      <c r="A7" s="10" t="s">
        <v>29</v>
      </c>
      <c r="B7" s="731"/>
      <c r="C7" s="672"/>
      <c r="D7" s="648"/>
      <c r="E7" s="11" t="s">
        <v>13</v>
      </c>
      <c r="F7" s="658"/>
      <c r="G7" s="668" t="s">
        <v>40</v>
      </c>
      <c r="H7" s="669"/>
      <c r="I7" s="668" t="s">
        <v>41</v>
      </c>
      <c r="J7" s="669"/>
      <c r="K7" s="675" t="s">
        <v>33</v>
      </c>
      <c r="L7" s="676"/>
      <c r="M7" s="677"/>
      <c r="N7" s="675" t="s">
        <v>34</v>
      </c>
      <c r="O7" s="676"/>
      <c r="P7" s="677"/>
      <c r="Q7" s="675" t="s">
        <v>35</v>
      </c>
      <c r="R7" s="676"/>
      <c r="S7" s="677"/>
      <c r="T7" s="675" t="s">
        <v>36</v>
      </c>
      <c r="U7" s="676"/>
      <c r="V7" s="677"/>
    </row>
    <row r="8" spans="1:22" x14ac:dyDescent="0.3">
      <c r="A8" s="12"/>
      <c r="B8" s="732"/>
      <c r="C8" s="673"/>
      <c r="D8" s="649"/>
      <c r="E8" s="13"/>
      <c r="F8" s="662"/>
      <c r="G8" s="311" t="s">
        <v>42</v>
      </c>
      <c r="H8" s="58" t="s">
        <v>43</v>
      </c>
      <c r="I8" s="668" t="s">
        <v>42</v>
      </c>
      <c r="J8" s="669"/>
      <c r="K8" s="309" t="s">
        <v>15</v>
      </c>
      <c r="L8" s="310" t="s">
        <v>16</v>
      </c>
      <c r="M8" s="310" t="s">
        <v>17</v>
      </c>
      <c r="N8" s="310" t="s">
        <v>18</v>
      </c>
      <c r="O8" s="310" t="s">
        <v>19</v>
      </c>
      <c r="P8" s="310" t="s">
        <v>20</v>
      </c>
      <c r="Q8" s="310" t="s">
        <v>21</v>
      </c>
      <c r="R8" s="310" t="s">
        <v>22</v>
      </c>
      <c r="S8" s="310" t="s">
        <v>23</v>
      </c>
      <c r="T8" s="310" t="s">
        <v>24</v>
      </c>
      <c r="U8" s="310" t="s">
        <v>25</v>
      </c>
      <c r="V8" s="131" t="s">
        <v>26</v>
      </c>
    </row>
    <row r="9" spans="1:22" x14ac:dyDescent="0.3">
      <c r="A9" s="54">
        <v>1</v>
      </c>
      <c r="B9" s="333" t="s">
        <v>241</v>
      </c>
      <c r="C9" s="333" t="s">
        <v>242</v>
      </c>
      <c r="D9" s="328">
        <v>4756200</v>
      </c>
      <c r="E9" s="574" t="s">
        <v>332</v>
      </c>
      <c r="F9" s="49" t="s">
        <v>45</v>
      </c>
      <c r="G9" s="120">
        <v>121</v>
      </c>
      <c r="H9" s="120">
        <v>1</v>
      </c>
      <c r="I9" s="718" t="s">
        <v>673</v>
      </c>
      <c r="J9" s="748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</row>
    <row r="10" spans="1:22" x14ac:dyDescent="0.3">
      <c r="A10" s="32"/>
      <c r="B10" s="335"/>
      <c r="C10" s="334" t="s">
        <v>243</v>
      </c>
      <c r="D10" s="329"/>
      <c r="E10" s="573" t="s">
        <v>71</v>
      </c>
      <c r="F10" s="51" t="s">
        <v>98</v>
      </c>
      <c r="G10" s="121"/>
      <c r="H10" s="121"/>
      <c r="I10" s="105"/>
      <c r="J10" s="326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</row>
    <row r="11" spans="1:22" x14ac:dyDescent="0.3">
      <c r="A11" s="32"/>
      <c r="B11" s="332"/>
      <c r="C11" s="334" t="s">
        <v>244</v>
      </c>
      <c r="D11" s="330"/>
      <c r="E11" s="573"/>
      <c r="F11" s="63" t="s">
        <v>99</v>
      </c>
      <c r="G11" s="121"/>
      <c r="H11" s="121"/>
      <c r="I11" s="105"/>
      <c r="J11" s="326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</row>
    <row r="12" spans="1:22" x14ac:dyDescent="0.3">
      <c r="A12" s="33"/>
      <c r="B12" s="323"/>
      <c r="C12" s="339" t="s">
        <v>245</v>
      </c>
      <c r="D12" s="340"/>
      <c r="E12" s="318"/>
      <c r="F12" s="33"/>
      <c r="G12" s="132"/>
      <c r="H12" s="132"/>
      <c r="I12" s="65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</row>
    <row r="13" spans="1:22" x14ac:dyDescent="0.3">
      <c r="A13" s="54">
        <v>2</v>
      </c>
      <c r="B13" s="337" t="s">
        <v>674</v>
      </c>
      <c r="C13" s="333" t="s">
        <v>242</v>
      </c>
      <c r="D13" s="496">
        <v>1704000</v>
      </c>
      <c r="E13" s="574" t="s">
        <v>332</v>
      </c>
      <c r="F13" s="49" t="s">
        <v>45</v>
      </c>
      <c r="G13" s="120">
        <v>121</v>
      </c>
      <c r="H13" s="120">
        <v>2</v>
      </c>
      <c r="I13" s="718" t="s">
        <v>675</v>
      </c>
      <c r="J13" s="748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</row>
    <row r="14" spans="1:22" x14ac:dyDescent="0.3">
      <c r="A14" s="32"/>
      <c r="B14" s="332"/>
      <c r="C14" s="334" t="s">
        <v>246</v>
      </c>
      <c r="D14" s="330"/>
      <c r="E14" s="573" t="s">
        <v>71</v>
      </c>
      <c r="F14" s="51" t="s">
        <v>98</v>
      </c>
      <c r="G14" s="121"/>
      <c r="H14" s="121"/>
      <c r="I14" s="105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</row>
    <row r="15" spans="1:22" x14ac:dyDescent="0.3">
      <c r="A15" s="32"/>
      <c r="B15" s="332"/>
      <c r="C15" s="335" t="s">
        <v>247</v>
      </c>
      <c r="D15" s="330"/>
      <c r="E15" s="573"/>
      <c r="F15" s="424" t="s">
        <v>99</v>
      </c>
      <c r="G15" s="121"/>
      <c r="H15" s="121"/>
      <c r="I15" s="105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</row>
    <row r="16" spans="1:22" x14ac:dyDescent="0.3">
      <c r="A16" s="32"/>
      <c r="B16" s="332"/>
      <c r="C16" s="334" t="s">
        <v>248</v>
      </c>
      <c r="D16" s="330"/>
      <c r="E16" s="573"/>
      <c r="F16" s="32"/>
      <c r="G16" s="121"/>
      <c r="H16" s="121"/>
      <c r="I16" s="105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</row>
    <row r="17" spans="1:23" x14ac:dyDescent="0.3">
      <c r="A17" s="32"/>
      <c r="B17" s="336"/>
      <c r="C17" s="332" t="s">
        <v>249</v>
      </c>
      <c r="D17" s="331"/>
      <c r="E17" s="573"/>
      <c r="F17" s="32"/>
      <c r="G17" s="121"/>
      <c r="H17" s="121"/>
      <c r="I17" s="105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</row>
    <row r="18" spans="1:23" x14ac:dyDescent="0.3">
      <c r="A18" s="32"/>
      <c r="B18" s="332"/>
      <c r="C18" s="336" t="s">
        <v>250</v>
      </c>
      <c r="D18" s="330"/>
      <c r="E18" s="573"/>
      <c r="F18" s="32"/>
      <c r="G18" s="121"/>
      <c r="H18" s="121"/>
      <c r="I18" s="105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</row>
    <row r="19" spans="1:23" x14ac:dyDescent="0.3">
      <c r="A19" s="32"/>
      <c r="B19" s="332"/>
      <c r="C19" s="336" t="s">
        <v>251</v>
      </c>
      <c r="D19" s="330"/>
      <c r="E19" s="573"/>
      <c r="F19" s="51"/>
      <c r="G19" s="121"/>
      <c r="H19" s="121"/>
      <c r="I19" s="105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42"/>
    </row>
    <row r="20" spans="1:23" x14ac:dyDescent="0.3">
      <c r="A20" s="33"/>
      <c r="B20" s="323"/>
      <c r="C20" s="323" t="s">
        <v>252</v>
      </c>
      <c r="D20" s="301"/>
      <c r="E20" s="318"/>
      <c r="F20" s="52"/>
      <c r="G20" s="132"/>
      <c r="H20" s="132"/>
      <c r="I20" s="65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</row>
    <row r="23" spans="1:23" x14ac:dyDescent="0.3">
      <c r="E23" s="571" t="s">
        <v>732</v>
      </c>
    </row>
    <row r="24" spans="1:23" x14ac:dyDescent="0.3">
      <c r="E24" s="571"/>
    </row>
    <row r="25" spans="1:23" x14ac:dyDescent="0.3">
      <c r="A25" s="54">
        <v>3</v>
      </c>
      <c r="B25" s="337" t="s">
        <v>301</v>
      </c>
      <c r="C25" s="473" t="s">
        <v>302</v>
      </c>
      <c r="D25" s="338">
        <v>40000</v>
      </c>
      <c r="E25" s="574" t="s">
        <v>332</v>
      </c>
      <c r="F25" s="49" t="s">
        <v>45</v>
      </c>
      <c r="G25" s="120">
        <v>121</v>
      </c>
      <c r="H25" s="120">
        <v>3</v>
      </c>
      <c r="I25" s="718" t="s">
        <v>675</v>
      </c>
      <c r="J25" s="748"/>
      <c r="K25" s="327"/>
      <c r="L25" s="327"/>
      <c r="M25" s="327"/>
      <c r="N25" s="327"/>
      <c r="O25" s="327"/>
      <c r="P25" s="327"/>
      <c r="Q25" s="327"/>
      <c r="R25" s="327"/>
      <c r="S25" s="327"/>
      <c r="T25" s="327"/>
      <c r="U25" s="327"/>
      <c r="V25" s="327"/>
    </row>
    <row r="26" spans="1:23" x14ac:dyDescent="0.3">
      <c r="A26" s="32"/>
      <c r="B26" s="332"/>
      <c r="C26" s="334" t="s">
        <v>303</v>
      </c>
      <c r="D26" s="330"/>
      <c r="E26" s="573" t="s">
        <v>71</v>
      </c>
      <c r="F26" s="51" t="s">
        <v>98</v>
      </c>
      <c r="G26" s="121"/>
      <c r="H26" s="121"/>
      <c r="I26" s="105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  <c r="U26" s="326"/>
      <c r="V26" s="326"/>
    </row>
    <row r="27" spans="1:23" x14ac:dyDescent="0.3">
      <c r="A27" s="32"/>
      <c r="B27" s="332"/>
      <c r="C27" s="335" t="s">
        <v>304</v>
      </c>
      <c r="D27" s="330"/>
      <c r="E27" s="573"/>
      <c r="F27" s="424" t="s">
        <v>99</v>
      </c>
      <c r="G27" s="121"/>
      <c r="H27" s="121"/>
      <c r="I27" s="105"/>
      <c r="J27" s="326"/>
      <c r="K27" s="326"/>
      <c r="L27" s="326"/>
      <c r="M27" s="326"/>
      <c r="N27" s="326"/>
      <c r="O27" s="326"/>
      <c r="P27" s="326"/>
      <c r="Q27" s="326"/>
      <c r="R27" s="326"/>
      <c r="S27" s="326"/>
      <c r="T27" s="326"/>
      <c r="U27" s="326"/>
      <c r="V27" s="326"/>
    </row>
    <row r="28" spans="1:23" x14ac:dyDescent="0.3">
      <c r="A28" s="32"/>
      <c r="B28" s="332"/>
      <c r="C28" s="334" t="s">
        <v>305</v>
      </c>
      <c r="D28" s="330"/>
      <c r="E28" s="573"/>
      <c r="F28" s="32"/>
      <c r="G28" s="121"/>
      <c r="H28" s="121"/>
      <c r="I28" s="105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</row>
    <row r="29" spans="1:23" x14ac:dyDescent="0.3">
      <c r="A29" s="32"/>
      <c r="B29" s="336"/>
      <c r="C29" s="332" t="s">
        <v>306</v>
      </c>
      <c r="D29" s="331"/>
      <c r="E29" s="573"/>
      <c r="F29" s="32"/>
      <c r="G29" s="121"/>
      <c r="H29" s="121"/>
      <c r="I29" s="105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</row>
    <row r="30" spans="1:23" x14ac:dyDescent="0.3">
      <c r="A30" s="32"/>
      <c r="B30" s="332"/>
      <c r="C30" s="336" t="s">
        <v>307</v>
      </c>
      <c r="D30" s="330"/>
      <c r="E30" s="573"/>
      <c r="F30" s="32"/>
      <c r="G30" s="121"/>
      <c r="H30" s="121"/>
      <c r="I30" s="105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</row>
    <row r="31" spans="1:23" x14ac:dyDescent="0.3">
      <c r="A31" s="32"/>
      <c r="B31" s="332"/>
      <c r="C31" s="336" t="s">
        <v>308</v>
      </c>
      <c r="D31" s="330"/>
      <c r="E31" s="573"/>
      <c r="F31" s="51"/>
      <c r="G31" s="121"/>
      <c r="H31" s="121"/>
      <c r="I31" s="105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326"/>
      <c r="V31" s="326"/>
    </row>
    <row r="32" spans="1:23" x14ac:dyDescent="0.3">
      <c r="A32" s="32"/>
      <c r="B32" s="332"/>
      <c r="C32" s="336" t="s">
        <v>309</v>
      </c>
      <c r="D32" s="330"/>
      <c r="E32" s="573"/>
      <c r="F32" s="51"/>
      <c r="G32" s="121"/>
      <c r="H32" s="121"/>
      <c r="I32" s="105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</row>
    <row r="33" spans="1:22" x14ac:dyDescent="0.3">
      <c r="A33" s="575">
        <v>4</v>
      </c>
      <c r="B33" s="16" t="s">
        <v>237</v>
      </c>
      <c r="C33" s="115" t="s">
        <v>239</v>
      </c>
      <c r="D33" s="320">
        <v>15000</v>
      </c>
      <c r="E33" s="575" t="s">
        <v>44</v>
      </c>
      <c r="F33" s="49" t="s">
        <v>45</v>
      </c>
      <c r="G33" s="259">
        <v>117</v>
      </c>
      <c r="H33" s="226">
        <v>4</v>
      </c>
      <c r="I33" s="746" t="s">
        <v>676</v>
      </c>
      <c r="J33" s="747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</row>
    <row r="34" spans="1:22" x14ac:dyDescent="0.3">
      <c r="A34" s="572"/>
      <c r="B34" s="108" t="s">
        <v>238</v>
      </c>
      <c r="C34" s="108" t="s">
        <v>240</v>
      </c>
      <c r="D34" s="321"/>
      <c r="E34" s="572" t="s">
        <v>71</v>
      </c>
      <c r="F34" s="51" t="s">
        <v>98</v>
      </c>
      <c r="G34" s="228"/>
      <c r="H34" s="228"/>
      <c r="I34" s="246"/>
      <c r="J34" s="342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</row>
    <row r="35" spans="1:22" x14ac:dyDescent="0.3">
      <c r="A35" s="26"/>
      <c r="B35" s="109"/>
      <c r="C35" s="109"/>
      <c r="D35" s="322"/>
      <c r="E35" s="26"/>
      <c r="F35" s="20" t="s">
        <v>99</v>
      </c>
      <c r="G35" s="319"/>
      <c r="H35" s="319"/>
      <c r="I35" s="319"/>
      <c r="J35" s="343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</row>
    <row r="36" spans="1:22" x14ac:dyDescent="0.3">
      <c r="A36" s="54">
        <v>5</v>
      </c>
      <c r="B36" s="590" t="s">
        <v>677</v>
      </c>
      <c r="C36" s="590" t="s">
        <v>239</v>
      </c>
      <c r="D36" s="591">
        <v>82000</v>
      </c>
      <c r="E36" s="54" t="s">
        <v>332</v>
      </c>
      <c r="F36" s="54" t="s">
        <v>262</v>
      </c>
      <c r="G36" s="31"/>
      <c r="H36" s="31"/>
      <c r="I36" s="743" t="s">
        <v>676</v>
      </c>
      <c r="J36" s="744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1:22" x14ac:dyDescent="0.3">
      <c r="A37" s="32"/>
      <c r="B37" s="123" t="s">
        <v>678</v>
      </c>
      <c r="C37" s="123" t="s">
        <v>679</v>
      </c>
      <c r="D37" s="592"/>
      <c r="E37" s="32" t="s">
        <v>71</v>
      </c>
      <c r="F37" s="24"/>
      <c r="G37" s="24"/>
      <c r="H37" s="24"/>
      <c r="I37" s="25"/>
      <c r="J37" s="39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</row>
    <row r="38" spans="1:22" x14ac:dyDescent="0.3">
      <c r="A38" s="32"/>
      <c r="B38" s="123" t="s">
        <v>638</v>
      </c>
      <c r="C38" s="123" t="s">
        <v>680</v>
      </c>
      <c r="D38" s="592"/>
      <c r="E38" s="32"/>
      <c r="F38" s="24"/>
      <c r="G38" s="24"/>
      <c r="H38" s="24"/>
      <c r="I38" s="25"/>
      <c r="J38" s="39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1:22" x14ac:dyDescent="0.3">
      <c r="A39" s="32"/>
      <c r="B39" s="123"/>
      <c r="C39" s="123" t="s">
        <v>681</v>
      </c>
      <c r="D39" s="592"/>
      <c r="E39" s="32"/>
      <c r="F39" s="24"/>
      <c r="G39" s="24"/>
      <c r="H39" s="24"/>
      <c r="I39" s="25"/>
      <c r="J39" s="39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22" x14ac:dyDescent="0.3">
      <c r="A40" s="32"/>
      <c r="B40" s="123"/>
      <c r="C40" s="123" t="s">
        <v>682</v>
      </c>
      <c r="D40" s="592"/>
      <c r="E40" s="32"/>
      <c r="F40" s="24"/>
      <c r="G40" s="24"/>
      <c r="H40" s="24"/>
      <c r="I40" s="25"/>
      <c r="J40" s="39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</row>
    <row r="41" spans="1:22" x14ac:dyDescent="0.3">
      <c r="A41" s="33"/>
      <c r="B41" s="548"/>
      <c r="C41" s="548" t="s">
        <v>683</v>
      </c>
      <c r="D41" s="593"/>
      <c r="E41" s="12"/>
      <c r="F41" s="29"/>
      <c r="G41" s="29"/>
      <c r="H41" s="29"/>
      <c r="I41" s="27"/>
      <c r="J41" s="41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 x14ac:dyDescent="0.3">
      <c r="E42" s="571" t="s">
        <v>733</v>
      </c>
    </row>
    <row r="43" spans="1:22" x14ac:dyDescent="0.3">
      <c r="E43" s="571"/>
    </row>
  </sheetData>
  <mergeCells count="22">
    <mergeCell ref="I36:J36"/>
    <mergeCell ref="A1:V1"/>
    <mergeCell ref="A2:V2"/>
    <mergeCell ref="A3:V3"/>
    <mergeCell ref="B6:B8"/>
    <mergeCell ref="C6:C8"/>
    <mergeCell ref="D6:D8"/>
    <mergeCell ref="F6:F8"/>
    <mergeCell ref="G6:J6"/>
    <mergeCell ref="K6:M6"/>
    <mergeCell ref="N6:V6"/>
    <mergeCell ref="I8:J8"/>
    <mergeCell ref="G7:H7"/>
    <mergeCell ref="I7:J7"/>
    <mergeCell ref="I25:J25"/>
    <mergeCell ref="K7:M7"/>
    <mergeCell ref="N7:P7"/>
    <mergeCell ref="Q7:S7"/>
    <mergeCell ref="T7:V7"/>
    <mergeCell ref="I33:J33"/>
    <mergeCell ref="I9:J9"/>
    <mergeCell ref="I13:J13"/>
  </mergeCells>
  <pageMargins left="0.27559055118110237" right="0.23622047244094491" top="1.0629921259842521" bottom="0.23622047244094491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2"/>
  <sheetViews>
    <sheetView view="pageBreakPreview" zoomScaleNormal="100" zoomScaleSheetLayoutView="100" workbookViewId="0">
      <selection activeCell="E62" sqref="E62"/>
    </sheetView>
  </sheetViews>
  <sheetFormatPr defaultRowHeight="20.25" x14ac:dyDescent="0.3"/>
  <cols>
    <col min="1" max="1" width="4.625" style="2" customWidth="1"/>
    <col min="2" max="2" width="17.5" style="2" customWidth="1"/>
    <col min="3" max="3" width="37.75" style="2" customWidth="1"/>
    <col min="4" max="4" width="8.5" style="176" customWidth="1"/>
    <col min="5" max="5" width="8.25" style="156" customWidth="1"/>
    <col min="6" max="6" width="8.125" style="156" customWidth="1"/>
    <col min="7" max="17" width="3.5" style="2" customWidth="1"/>
    <col min="18" max="18" width="3.5" style="278" customWidth="1"/>
    <col min="19" max="19" width="3.25" style="280" customWidth="1"/>
  </cols>
  <sheetData>
    <row r="1" spans="1:19" ht="25.5" customHeight="1" x14ac:dyDescent="0.35">
      <c r="A1" s="281" t="s">
        <v>63</v>
      </c>
    </row>
    <row r="2" spans="1:19" ht="25.5" customHeight="1" x14ac:dyDescent="0.3">
      <c r="A2" s="1"/>
    </row>
    <row r="3" spans="1:19" x14ac:dyDescent="0.3">
      <c r="A3" s="642" t="s">
        <v>56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</row>
    <row r="4" spans="1:19" x14ac:dyDescent="0.3">
      <c r="A4" s="642" t="s">
        <v>338</v>
      </c>
      <c r="B4" s="642"/>
      <c r="C4" s="642"/>
      <c r="D4" s="642"/>
      <c r="E4" s="642"/>
      <c r="F4" s="642"/>
      <c r="G4" s="642"/>
      <c r="H4" s="642"/>
      <c r="I4" s="642"/>
      <c r="J4" s="642"/>
      <c r="K4" s="642"/>
      <c r="L4" s="642"/>
      <c r="M4" s="642"/>
      <c r="N4" s="642"/>
      <c r="O4" s="642"/>
      <c r="P4" s="642"/>
      <c r="Q4" s="642"/>
      <c r="R4" s="642"/>
    </row>
    <row r="5" spans="1:19" x14ac:dyDescent="0.3">
      <c r="A5" s="642" t="s">
        <v>74</v>
      </c>
      <c r="B5" s="642"/>
      <c r="C5" s="642"/>
      <c r="D5" s="642"/>
      <c r="E5" s="642"/>
      <c r="F5" s="642"/>
      <c r="G5" s="642"/>
      <c r="H5" s="642"/>
      <c r="I5" s="642"/>
      <c r="J5" s="642"/>
      <c r="K5" s="642"/>
      <c r="L5" s="642"/>
      <c r="M5" s="642"/>
      <c r="N5" s="642"/>
      <c r="O5" s="642"/>
      <c r="P5" s="642"/>
      <c r="Q5" s="642"/>
      <c r="R5" s="642"/>
    </row>
    <row r="6" spans="1:19" x14ac:dyDescent="0.3">
      <c r="A6" s="3">
        <v>1</v>
      </c>
      <c r="B6" s="4" t="s">
        <v>260</v>
      </c>
      <c r="C6" s="4"/>
      <c r="D6" s="37"/>
      <c r="R6" s="2"/>
    </row>
    <row r="7" spans="1:19" x14ac:dyDescent="0.3">
      <c r="A7" s="269">
        <v>1.1000000000000001</v>
      </c>
      <c r="B7" s="266" t="s">
        <v>62</v>
      </c>
      <c r="C7" s="118"/>
      <c r="D7" s="40"/>
      <c r="E7" s="19"/>
      <c r="F7" s="19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</row>
    <row r="8" spans="1:19" ht="20.25" customHeight="1" x14ac:dyDescent="0.3">
      <c r="A8" s="122" t="s">
        <v>28</v>
      </c>
      <c r="B8" s="643" t="s">
        <v>57</v>
      </c>
      <c r="C8" s="261" t="s">
        <v>59</v>
      </c>
      <c r="D8" s="264" t="s">
        <v>7</v>
      </c>
      <c r="E8" s="9" t="s">
        <v>12</v>
      </c>
      <c r="F8" s="657" t="s">
        <v>61</v>
      </c>
      <c r="G8" s="656" t="s">
        <v>53</v>
      </c>
      <c r="H8" s="656"/>
      <c r="I8" s="656"/>
      <c r="J8" s="656" t="s">
        <v>439</v>
      </c>
      <c r="K8" s="656"/>
      <c r="L8" s="656"/>
      <c r="M8" s="656"/>
      <c r="N8" s="656"/>
      <c r="O8" s="656"/>
      <c r="P8" s="656"/>
      <c r="Q8" s="656"/>
      <c r="R8" s="656"/>
    </row>
    <row r="9" spans="1:19" x14ac:dyDescent="0.3">
      <c r="A9" s="134" t="s">
        <v>29</v>
      </c>
      <c r="B9" s="643"/>
      <c r="C9" s="262" t="s">
        <v>58</v>
      </c>
      <c r="D9" s="265" t="s">
        <v>60</v>
      </c>
      <c r="E9" s="11" t="s">
        <v>13</v>
      </c>
      <c r="F9" s="658"/>
      <c r="G9" s="675" t="s">
        <v>33</v>
      </c>
      <c r="H9" s="676"/>
      <c r="I9" s="677"/>
      <c r="J9" s="675" t="s">
        <v>34</v>
      </c>
      <c r="K9" s="676"/>
      <c r="L9" s="677"/>
      <c r="M9" s="675" t="s">
        <v>35</v>
      </c>
      <c r="N9" s="676"/>
      <c r="O9" s="677"/>
      <c r="P9" s="675" t="s">
        <v>36</v>
      </c>
      <c r="Q9" s="676"/>
      <c r="R9" s="677"/>
    </row>
    <row r="10" spans="1:19" x14ac:dyDescent="0.3">
      <c r="A10" s="12"/>
      <c r="B10" s="643"/>
      <c r="C10" s="267"/>
      <c r="D10" s="268"/>
      <c r="E10" s="13"/>
      <c r="F10" s="662"/>
      <c r="G10" s="260" t="s">
        <v>15</v>
      </c>
      <c r="H10" s="263" t="s">
        <v>16</v>
      </c>
      <c r="I10" s="263" t="s">
        <v>17</v>
      </c>
      <c r="J10" s="263" t="s">
        <v>18</v>
      </c>
      <c r="K10" s="263" t="s">
        <v>19</v>
      </c>
      <c r="L10" s="263" t="s">
        <v>20</v>
      </c>
      <c r="M10" s="263" t="s">
        <v>21</v>
      </c>
      <c r="N10" s="263" t="s">
        <v>22</v>
      </c>
      <c r="O10" s="263" t="s">
        <v>23</v>
      </c>
      <c r="P10" s="263" t="s">
        <v>24</v>
      </c>
      <c r="Q10" s="263" t="s">
        <v>25</v>
      </c>
      <c r="R10" s="131" t="s">
        <v>26</v>
      </c>
    </row>
    <row r="11" spans="1:19" s="598" customFormat="1" x14ac:dyDescent="0.3">
      <c r="A11" s="54">
        <v>1</v>
      </c>
      <c r="B11" s="594" t="s">
        <v>684</v>
      </c>
      <c r="C11" s="599" t="s">
        <v>687</v>
      </c>
      <c r="D11" s="600">
        <v>42300</v>
      </c>
      <c r="E11" s="575" t="s">
        <v>329</v>
      </c>
      <c r="F11" s="529" t="s">
        <v>262</v>
      </c>
      <c r="G11" s="586"/>
      <c r="H11" s="552"/>
      <c r="I11" s="552"/>
      <c r="J11" s="552"/>
      <c r="K11" s="552"/>
      <c r="L11" s="552"/>
      <c r="M11" s="552"/>
      <c r="N11" s="552"/>
      <c r="O11" s="552"/>
      <c r="P11" s="552"/>
      <c r="Q11" s="552"/>
      <c r="R11" s="120"/>
      <c r="S11" s="597"/>
    </row>
    <row r="12" spans="1:19" s="598" customFormat="1" x14ac:dyDescent="0.3">
      <c r="A12" s="32"/>
      <c r="B12" s="582" t="s">
        <v>685</v>
      </c>
      <c r="C12" s="595" t="s">
        <v>688</v>
      </c>
      <c r="D12" s="596"/>
      <c r="E12" s="572" t="s">
        <v>44</v>
      </c>
      <c r="F12" s="128"/>
      <c r="G12" s="587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121"/>
      <c r="S12" s="597"/>
    </row>
    <row r="13" spans="1:19" s="598" customFormat="1" x14ac:dyDescent="0.3">
      <c r="A13" s="32"/>
      <c r="B13" s="108" t="s">
        <v>686</v>
      </c>
      <c r="C13" s="595" t="s">
        <v>689</v>
      </c>
      <c r="D13" s="596"/>
      <c r="E13" s="572" t="s">
        <v>71</v>
      </c>
      <c r="F13" s="128"/>
      <c r="G13" s="587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121"/>
      <c r="S13" s="597"/>
    </row>
    <row r="14" spans="1:19" s="598" customFormat="1" x14ac:dyDescent="0.3">
      <c r="A14" s="33"/>
      <c r="B14" s="601"/>
      <c r="C14" s="602" t="s">
        <v>690</v>
      </c>
      <c r="D14" s="603"/>
      <c r="E14" s="26"/>
      <c r="F14" s="604"/>
      <c r="G14" s="588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132"/>
      <c r="S14" s="597"/>
    </row>
    <row r="15" spans="1:19" s="598" customFormat="1" x14ac:dyDescent="0.3">
      <c r="A15" s="54">
        <v>2</v>
      </c>
      <c r="B15" s="115" t="s">
        <v>691</v>
      </c>
      <c r="C15" s="599" t="s">
        <v>694</v>
      </c>
      <c r="D15" s="600">
        <v>10000</v>
      </c>
      <c r="E15" s="575" t="s">
        <v>329</v>
      </c>
      <c r="F15" s="529" t="s">
        <v>262</v>
      </c>
      <c r="G15" s="586"/>
      <c r="H15" s="552"/>
      <c r="I15" s="552"/>
      <c r="J15" s="552"/>
      <c r="K15" s="552"/>
      <c r="L15" s="552"/>
      <c r="M15" s="552"/>
      <c r="N15" s="552"/>
      <c r="O15" s="552"/>
      <c r="P15" s="552"/>
      <c r="Q15" s="552"/>
      <c r="R15" s="120"/>
      <c r="S15" s="597"/>
    </row>
    <row r="16" spans="1:19" s="598" customFormat="1" x14ac:dyDescent="0.3">
      <c r="A16" s="32"/>
      <c r="B16" s="108" t="s">
        <v>692</v>
      </c>
      <c r="C16" s="595" t="s">
        <v>695</v>
      </c>
      <c r="D16" s="596"/>
      <c r="E16" s="572" t="s">
        <v>44</v>
      </c>
      <c r="F16" s="128"/>
      <c r="G16" s="587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121"/>
      <c r="S16" s="597"/>
    </row>
    <row r="17" spans="1:19" s="598" customFormat="1" x14ac:dyDescent="0.3">
      <c r="A17" s="32"/>
      <c r="B17" s="108" t="s">
        <v>693</v>
      </c>
      <c r="C17" s="595" t="s">
        <v>696</v>
      </c>
      <c r="D17" s="596"/>
      <c r="E17" s="572" t="s">
        <v>71</v>
      </c>
      <c r="F17" s="128"/>
      <c r="G17" s="587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121"/>
      <c r="S17" s="597"/>
    </row>
    <row r="18" spans="1:19" s="598" customFormat="1" x14ac:dyDescent="0.3">
      <c r="A18" s="32"/>
      <c r="B18" s="108"/>
      <c r="C18" s="595" t="s">
        <v>697</v>
      </c>
      <c r="D18" s="596"/>
      <c r="E18" s="572"/>
      <c r="F18" s="128"/>
      <c r="G18" s="587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121"/>
      <c r="S18" s="597"/>
    </row>
    <row r="19" spans="1:19" s="598" customFormat="1" x14ac:dyDescent="0.3">
      <c r="A19" s="32"/>
      <c r="B19" s="108"/>
      <c r="C19" s="595" t="s">
        <v>699</v>
      </c>
      <c r="D19" s="596"/>
      <c r="E19" s="572"/>
      <c r="F19" s="128"/>
      <c r="G19" s="587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121"/>
      <c r="S19" s="597"/>
    </row>
    <row r="20" spans="1:19" s="598" customFormat="1" x14ac:dyDescent="0.3">
      <c r="A20" s="33"/>
      <c r="B20" s="109"/>
      <c r="C20" s="605" t="s">
        <v>700</v>
      </c>
      <c r="D20" s="603"/>
      <c r="E20" s="26"/>
      <c r="F20" s="604"/>
      <c r="G20" s="588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132"/>
      <c r="S20" s="597"/>
    </row>
    <row r="23" spans="1:19" x14ac:dyDescent="0.3">
      <c r="D23" s="606" t="s">
        <v>734</v>
      </c>
      <c r="E23" s="571"/>
    </row>
    <row r="25" spans="1:19" x14ac:dyDescent="0.3">
      <c r="A25" s="54">
        <v>3</v>
      </c>
      <c r="B25" s="31" t="s">
        <v>253</v>
      </c>
      <c r="C25" s="270" t="s">
        <v>701</v>
      </c>
      <c r="D25" s="271">
        <v>23000</v>
      </c>
      <c r="E25" s="191" t="s">
        <v>329</v>
      </c>
      <c r="F25" s="191" t="s">
        <v>262</v>
      </c>
      <c r="G25" s="235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272"/>
    </row>
    <row r="26" spans="1:19" x14ac:dyDescent="0.3">
      <c r="A26" s="32"/>
      <c r="B26" s="24" t="s">
        <v>698</v>
      </c>
      <c r="C26" s="273" t="s">
        <v>702</v>
      </c>
      <c r="D26" s="274"/>
      <c r="E26" s="197" t="s">
        <v>44</v>
      </c>
      <c r="F26" s="197"/>
      <c r="G26" s="212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75"/>
    </row>
    <row r="27" spans="1:19" x14ac:dyDescent="0.3">
      <c r="A27" s="32"/>
      <c r="B27" s="24" t="s">
        <v>254</v>
      </c>
      <c r="C27" s="273" t="s">
        <v>703</v>
      </c>
      <c r="D27" s="274"/>
      <c r="E27" s="197" t="s">
        <v>71</v>
      </c>
      <c r="F27" s="197"/>
      <c r="G27" s="212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75"/>
    </row>
    <row r="28" spans="1:19" x14ac:dyDescent="0.3">
      <c r="A28" s="32"/>
      <c r="B28" s="24"/>
      <c r="C28" s="273" t="s">
        <v>704</v>
      </c>
      <c r="D28" s="274"/>
      <c r="E28" s="197"/>
      <c r="F28" s="197"/>
      <c r="G28" s="212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75"/>
    </row>
    <row r="29" spans="1:19" x14ac:dyDescent="0.3">
      <c r="A29" s="32"/>
      <c r="B29" s="24"/>
      <c r="C29" s="273" t="s">
        <v>705</v>
      </c>
      <c r="D29" s="276"/>
      <c r="E29" s="173"/>
      <c r="F29" s="173"/>
      <c r="G29" s="185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75"/>
    </row>
    <row r="30" spans="1:19" x14ac:dyDescent="0.3">
      <c r="A30" s="33"/>
      <c r="B30" s="29"/>
      <c r="C30" s="362" t="s">
        <v>261</v>
      </c>
      <c r="D30" s="363"/>
      <c r="E30" s="364"/>
      <c r="F30" s="364"/>
      <c r="G30" s="184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77"/>
    </row>
    <row r="31" spans="1:19" x14ac:dyDescent="0.3">
      <c r="A31" s="54">
        <v>4</v>
      </c>
      <c r="B31" s="31" t="s">
        <v>706</v>
      </c>
      <c r="C31" s="31" t="s">
        <v>708</v>
      </c>
      <c r="D31" s="279">
        <v>7500</v>
      </c>
      <c r="E31" s="54" t="s">
        <v>329</v>
      </c>
      <c r="F31" s="54" t="s">
        <v>48</v>
      </c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272"/>
    </row>
    <row r="32" spans="1:19" x14ac:dyDescent="0.3">
      <c r="A32" s="32"/>
      <c r="B32" s="24" t="s">
        <v>707</v>
      </c>
      <c r="C32" s="24" t="s">
        <v>709</v>
      </c>
      <c r="D32" s="23"/>
      <c r="E32" s="32" t="s">
        <v>44</v>
      </c>
      <c r="F32" s="32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75"/>
    </row>
    <row r="33" spans="1:19" x14ac:dyDescent="0.3">
      <c r="A33" s="32"/>
      <c r="B33" s="24"/>
      <c r="C33" s="273" t="s">
        <v>710</v>
      </c>
      <c r="D33" s="23"/>
      <c r="E33" s="32" t="s">
        <v>71</v>
      </c>
      <c r="F33" s="32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75"/>
    </row>
    <row r="34" spans="1:19" x14ac:dyDescent="0.3">
      <c r="A34" s="33"/>
      <c r="B34" s="29"/>
      <c r="C34" s="362" t="s">
        <v>711</v>
      </c>
      <c r="D34" s="162"/>
      <c r="E34" s="33"/>
      <c r="F34" s="33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77"/>
    </row>
    <row r="35" spans="1:19" x14ac:dyDescent="0.3">
      <c r="A35" s="54">
        <v>5</v>
      </c>
      <c r="B35" s="31" t="s">
        <v>712</v>
      </c>
      <c r="C35" s="270" t="s">
        <v>714</v>
      </c>
      <c r="D35" s="279">
        <v>11800</v>
      </c>
      <c r="E35" s="54" t="s">
        <v>329</v>
      </c>
      <c r="F35" s="54" t="s">
        <v>48</v>
      </c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272"/>
    </row>
    <row r="36" spans="1:19" x14ac:dyDescent="0.3">
      <c r="A36" s="32"/>
      <c r="B36" s="24" t="s">
        <v>713</v>
      </c>
      <c r="C36" s="377" t="s">
        <v>715</v>
      </c>
      <c r="D36" s="23"/>
      <c r="E36" s="32" t="s">
        <v>718</v>
      </c>
      <c r="F36" s="32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75"/>
    </row>
    <row r="37" spans="1:19" x14ac:dyDescent="0.3">
      <c r="A37" s="32"/>
      <c r="B37" s="24"/>
      <c r="C37" s="24" t="s">
        <v>716</v>
      </c>
      <c r="D37" s="23"/>
      <c r="E37" s="32" t="s">
        <v>71</v>
      </c>
      <c r="F37" s="32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75"/>
    </row>
    <row r="38" spans="1:19" x14ac:dyDescent="0.3">
      <c r="A38" s="33"/>
      <c r="B38" s="29"/>
      <c r="C38" s="608" t="s">
        <v>717</v>
      </c>
      <c r="D38" s="162"/>
      <c r="E38" s="33"/>
      <c r="F38" s="33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77"/>
    </row>
    <row r="39" spans="1:19" x14ac:dyDescent="0.3">
      <c r="A39" s="54">
        <v>6</v>
      </c>
      <c r="B39" s="31" t="s">
        <v>719</v>
      </c>
      <c r="C39" s="609" t="s">
        <v>721</v>
      </c>
      <c r="D39" s="279">
        <v>10000</v>
      </c>
      <c r="E39" s="54" t="s">
        <v>329</v>
      </c>
      <c r="F39" s="54" t="s">
        <v>48</v>
      </c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272"/>
    </row>
    <row r="40" spans="1:19" x14ac:dyDescent="0.3">
      <c r="A40" s="32"/>
      <c r="B40" s="24" t="s">
        <v>720</v>
      </c>
      <c r="C40" s="377" t="s">
        <v>722</v>
      </c>
      <c r="D40" s="23"/>
      <c r="E40" s="32" t="s">
        <v>44</v>
      </c>
      <c r="F40" s="32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75"/>
    </row>
    <row r="41" spans="1:19" x14ac:dyDescent="0.3">
      <c r="A41" s="32"/>
      <c r="B41" s="24"/>
      <c r="C41" s="377" t="s">
        <v>710</v>
      </c>
      <c r="D41" s="23"/>
      <c r="E41" s="32" t="s">
        <v>71</v>
      </c>
      <c r="F41" s="32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75"/>
    </row>
    <row r="42" spans="1:19" x14ac:dyDescent="0.3">
      <c r="A42" s="33"/>
      <c r="B42" s="29"/>
      <c r="C42" s="608" t="s">
        <v>711</v>
      </c>
      <c r="D42" s="162"/>
      <c r="E42" s="33"/>
      <c r="F42" s="33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7"/>
    </row>
    <row r="43" spans="1:19" s="613" customFormat="1" x14ac:dyDescent="0.3">
      <c r="A43" s="6"/>
      <c r="B43" s="5"/>
      <c r="C43" s="610"/>
      <c r="D43" s="618" t="s">
        <v>735</v>
      </c>
      <c r="E43" s="6"/>
      <c r="F43" s="6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611"/>
      <c r="S43" s="612"/>
    </row>
    <row r="44" spans="1:19" x14ac:dyDescent="0.3">
      <c r="A44" s="54">
        <v>7</v>
      </c>
      <c r="B44" s="31" t="s">
        <v>691</v>
      </c>
      <c r="C44" s="609" t="s">
        <v>724</v>
      </c>
      <c r="D44" s="279">
        <v>2600</v>
      </c>
      <c r="E44" s="54" t="s">
        <v>329</v>
      </c>
      <c r="F44" s="54" t="s">
        <v>48</v>
      </c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272"/>
    </row>
    <row r="45" spans="1:19" x14ac:dyDescent="0.3">
      <c r="A45" s="32"/>
      <c r="B45" s="24" t="s">
        <v>723</v>
      </c>
      <c r="C45" s="377" t="s">
        <v>725</v>
      </c>
      <c r="D45" s="23"/>
      <c r="E45" s="32" t="s">
        <v>44</v>
      </c>
      <c r="F45" s="32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75"/>
    </row>
    <row r="46" spans="1:19" x14ac:dyDescent="0.3">
      <c r="A46" s="32"/>
      <c r="B46" s="24"/>
      <c r="C46" s="377" t="s">
        <v>726</v>
      </c>
      <c r="D46" s="23"/>
      <c r="E46" s="32" t="s">
        <v>71</v>
      </c>
      <c r="F46" s="32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75"/>
    </row>
    <row r="47" spans="1:19" x14ac:dyDescent="0.3">
      <c r="A47" s="32"/>
      <c r="B47" s="24"/>
      <c r="C47" s="377" t="s">
        <v>727</v>
      </c>
      <c r="D47" s="23"/>
      <c r="E47" s="32"/>
      <c r="F47" s="32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75"/>
    </row>
    <row r="48" spans="1:19" x14ac:dyDescent="0.3">
      <c r="A48" s="32"/>
      <c r="B48" s="24"/>
      <c r="C48" s="377" t="s">
        <v>728</v>
      </c>
      <c r="D48" s="23"/>
      <c r="E48" s="32"/>
      <c r="F48" s="32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75"/>
    </row>
    <row r="49" spans="1:18" x14ac:dyDescent="0.3">
      <c r="A49" s="33"/>
      <c r="B49" s="29"/>
      <c r="C49" s="608"/>
      <c r="D49" s="162"/>
      <c r="E49" s="33"/>
      <c r="F49" s="33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7"/>
    </row>
    <row r="50" spans="1:18" x14ac:dyDescent="0.3">
      <c r="A50" s="54">
        <v>8</v>
      </c>
      <c r="B50" s="31" t="s">
        <v>706</v>
      </c>
      <c r="C50" s="609" t="s">
        <v>708</v>
      </c>
      <c r="D50" s="279">
        <v>2500</v>
      </c>
      <c r="E50" s="54" t="s">
        <v>329</v>
      </c>
      <c r="F50" s="54" t="s">
        <v>262</v>
      </c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272"/>
    </row>
    <row r="51" spans="1:18" x14ac:dyDescent="0.3">
      <c r="A51" s="32"/>
      <c r="B51" s="24" t="s">
        <v>707</v>
      </c>
      <c r="C51" s="377" t="s">
        <v>729</v>
      </c>
      <c r="D51" s="23"/>
      <c r="E51" s="32" t="s">
        <v>44</v>
      </c>
      <c r="F51" s="32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75"/>
    </row>
    <row r="52" spans="1:18" x14ac:dyDescent="0.3">
      <c r="A52" s="32"/>
      <c r="B52" s="24"/>
      <c r="C52" s="377" t="s">
        <v>710</v>
      </c>
      <c r="D52" s="23"/>
      <c r="E52" s="32" t="s">
        <v>71</v>
      </c>
      <c r="F52" s="32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75"/>
    </row>
    <row r="53" spans="1:18" x14ac:dyDescent="0.3">
      <c r="A53" s="33"/>
      <c r="B53" s="29"/>
      <c r="C53" s="608" t="s">
        <v>711</v>
      </c>
      <c r="D53" s="162"/>
      <c r="E53" s="33"/>
      <c r="F53" s="33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77"/>
    </row>
    <row r="54" spans="1:18" x14ac:dyDescent="0.3">
      <c r="A54" s="54">
        <v>9</v>
      </c>
      <c r="B54" s="31" t="s">
        <v>719</v>
      </c>
      <c r="C54" s="609" t="s">
        <v>721</v>
      </c>
      <c r="D54" s="279">
        <v>5000</v>
      </c>
      <c r="E54" s="54" t="s">
        <v>329</v>
      </c>
      <c r="F54" s="54" t="s">
        <v>262</v>
      </c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272"/>
    </row>
    <row r="55" spans="1:18" x14ac:dyDescent="0.3">
      <c r="A55" s="32"/>
      <c r="B55" s="24" t="s">
        <v>720</v>
      </c>
      <c r="C55" s="377" t="s">
        <v>730</v>
      </c>
      <c r="D55" s="23"/>
      <c r="E55" s="32" t="s">
        <v>44</v>
      </c>
      <c r="F55" s="32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75"/>
    </row>
    <row r="56" spans="1:18" x14ac:dyDescent="0.3">
      <c r="A56" s="32"/>
      <c r="B56" s="24"/>
      <c r="C56" s="377" t="s">
        <v>710</v>
      </c>
      <c r="D56" s="23"/>
      <c r="E56" s="32" t="s">
        <v>71</v>
      </c>
      <c r="F56" s="32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75"/>
    </row>
    <row r="57" spans="1:18" x14ac:dyDescent="0.3">
      <c r="A57" s="33"/>
      <c r="B57" s="29"/>
      <c r="C57" s="608" t="s">
        <v>711</v>
      </c>
      <c r="D57" s="162"/>
      <c r="E57" s="33"/>
      <c r="F57" s="33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77"/>
    </row>
    <row r="58" spans="1:18" x14ac:dyDescent="0.3">
      <c r="A58" s="607"/>
      <c r="B58" s="614"/>
      <c r="C58" s="615"/>
      <c r="D58" s="616"/>
      <c r="E58" s="607"/>
      <c r="F58" s="607"/>
      <c r="G58" s="614"/>
      <c r="H58" s="614"/>
      <c r="I58" s="614"/>
      <c r="J58" s="614"/>
      <c r="K58" s="614"/>
      <c r="L58" s="614"/>
      <c r="M58" s="614"/>
      <c r="N58" s="614"/>
      <c r="O58" s="614"/>
      <c r="P58" s="614"/>
      <c r="Q58" s="614"/>
      <c r="R58" s="617"/>
    </row>
    <row r="59" spans="1:18" x14ac:dyDescent="0.3">
      <c r="A59" s="6"/>
      <c r="B59" s="5"/>
      <c r="C59" s="610"/>
      <c r="D59" s="37"/>
      <c r="E59" s="6"/>
      <c r="F59" s="6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611"/>
    </row>
    <row r="60" spans="1:18" x14ac:dyDescent="0.3">
      <c r="A60" s="6"/>
      <c r="B60" s="5"/>
      <c r="C60" s="610"/>
      <c r="D60" s="37"/>
      <c r="E60" s="6"/>
      <c r="F60" s="6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611"/>
    </row>
    <row r="61" spans="1:18" x14ac:dyDescent="0.3">
      <c r="A61" s="6"/>
      <c r="B61" s="5"/>
      <c r="C61" s="610"/>
      <c r="D61" s="618" t="s">
        <v>736</v>
      </c>
      <c r="E61" s="6"/>
      <c r="F61" s="6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611"/>
    </row>
    <row r="62" spans="1:18" x14ac:dyDescent="0.3">
      <c r="A62" s="6"/>
      <c r="B62" s="5"/>
      <c r="C62" s="610"/>
      <c r="D62" s="37"/>
      <c r="E62" s="6"/>
      <c r="F62" s="6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611"/>
    </row>
    <row r="63" spans="1:18" x14ac:dyDescent="0.3">
      <c r="A63" s="6"/>
      <c r="B63" s="5"/>
      <c r="C63" s="610"/>
      <c r="D63" s="37"/>
      <c r="E63" s="6"/>
      <c r="F63" s="6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611"/>
    </row>
    <row r="64" spans="1:18" x14ac:dyDescent="0.3">
      <c r="A64" s="6"/>
      <c r="B64" s="5"/>
      <c r="C64" s="610"/>
      <c r="D64" s="37"/>
      <c r="E64" s="6"/>
      <c r="F64" s="6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611"/>
    </row>
    <row r="65" spans="1:18" x14ac:dyDescent="0.3">
      <c r="A65" s="6"/>
      <c r="B65" s="5"/>
      <c r="C65" s="610"/>
      <c r="D65" s="37"/>
      <c r="E65" s="6"/>
      <c r="F65" s="6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611"/>
    </row>
    <row r="66" spans="1:18" x14ac:dyDescent="0.3">
      <c r="A66" s="6"/>
      <c r="B66" s="5"/>
      <c r="C66" s="610"/>
      <c r="D66" s="37"/>
      <c r="E66" s="6"/>
      <c r="F66" s="6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611"/>
    </row>
    <row r="67" spans="1:18" x14ac:dyDescent="0.3">
      <c r="A67" s="6"/>
      <c r="B67" s="5"/>
      <c r="C67" s="610"/>
      <c r="D67" s="37"/>
      <c r="E67" s="6"/>
      <c r="F67" s="6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611"/>
    </row>
    <row r="68" spans="1:18" x14ac:dyDescent="0.3">
      <c r="A68" s="6"/>
      <c r="B68" s="5"/>
      <c r="C68" s="610"/>
      <c r="D68" s="37"/>
      <c r="E68" s="6"/>
      <c r="F68" s="6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611"/>
    </row>
    <row r="69" spans="1:18" x14ac:dyDescent="0.3">
      <c r="A69" s="6"/>
      <c r="B69" s="5"/>
      <c r="C69" s="610"/>
      <c r="D69" s="37"/>
      <c r="E69" s="6"/>
      <c r="F69" s="6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611"/>
    </row>
    <row r="70" spans="1:18" x14ac:dyDescent="0.3">
      <c r="A70" s="6"/>
      <c r="B70" s="5"/>
      <c r="C70" s="610"/>
      <c r="D70" s="37"/>
      <c r="E70" s="6"/>
      <c r="F70" s="6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611"/>
    </row>
    <row r="71" spans="1:18" x14ac:dyDescent="0.3">
      <c r="A71" s="6"/>
      <c r="B71" s="5"/>
      <c r="C71" s="610"/>
      <c r="D71" s="37"/>
      <c r="E71" s="6"/>
      <c r="F71" s="6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611"/>
    </row>
    <row r="72" spans="1:18" x14ac:dyDescent="0.3">
      <c r="A72" s="6"/>
      <c r="B72" s="5"/>
      <c r="C72" s="610"/>
      <c r="D72" s="37"/>
      <c r="E72" s="6"/>
      <c r="F72" s="6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611"/>
    </row>
    <row r="73" spans="1:18" x14ac:dyDescent="0.3">
      <c r="A73" s="6"/>
      <c r="B73" s="5"/>
      <c r="C73" s="610"/>
      <c r="D73" s="37"/>
      <c r="E73" s="6"/>
      <c r="F73" s="6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611"/>
    </row>
    <row r="74" spans="1:18" x14ac:dyDescent="0.3">
      <c r="A74" s="6"/>
      <c r="B74" s="5"/>
      <c r="C74" s="610"/>
      <c r="D74" s="37"/>
      <c r="E74" s="6"/>
      <c r="F74" s="6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611"/>
    </row>
    <row r="75" spans="1:18" x14ac:dyDescent="0.3">
      <c r="A75" s="6"/>
      <c r="B75" s="5"/>
      <c r="C75" s="610"/>
      <c r="D75" s="37"/>
      <c r="E75" s="6"/>
      <c r="F75" s="6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611"/>
    </row>
    <row r="76" spans="1:18" x14ac:dyDescent="0.3">
      <c r="A76" s="6"/>
      <c r="B76" s="5"/>
      <c r="C76" s="610"/>
      <c r="D76" s="37"/>
      <c r="E76" s="6"/>
      <c r="F76" s="6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611"/>
    </row>
    <row r="77" spans="1:18" x14ac:dyDescent="0.3">
      <c r="A77" s="6"/>
      <c r="B77" s="5"/>
      <c r="C77" s="610"/>
      <c r="D77" s="37"/>
      <c r="E77" s="6"/>
      <c r="F77" s="6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611"/>
    </row>
    <row r="78" spans="1:18" x14ac:dyDescent="0.3">
      <c r="A78" s="6"/>
      <c r="B78" s="5"/>
      <c r="C78" s="5"/>
      <c r="D78" s="37"/>
      <c r="E78" s="6"/>
      <c r="F78" s="6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611"/>
    </row>
    <row r="79" spans="1:18" x14ac:dyDescent="0.3">
      <c r="A79" s="156"/>
    </row>
    <row r="80" spans="1:18" x14ac:dyDescent="0.3">
      <c r="A80" s="156"/>
    </row>
    <row r="81" spans="1:1" x14ac:dyDescent="0.3">
      <c r="A81" s="156"/>
    </row>
    <row r="82" spans="1:1" x14ac:dyDescent="0.3">
      <c r="A82" s="156"/>
    </row>
    <row r="83" spans="1:1" x14ac:dyDescent="0.3">
      <c r="A83" s="156"/>
    </row>
    <row r="84" spans="1:1" x14ac:dyDescent="0.3">
      <c r="A84" s="156"/>
    </row>
    <row r="85" spans="1:1" x14ac:dyDescent="0.3">
      <c r="A85" s="156"/>
    </row>
    <row r="86" spans="1:1" x14ac:dyDescent="0.3">
      <c r="A86" s="156"/>
    </row>
    <row r="87" spans="1:1" x14ac:dyDescent="0.3">
      <c r="A87" s="156"/>
    </row>
    <row r="88" spans="1:1" x14ac:dyDescent="0.3">
      <c r="A88" s="156"/>
    </row>
    <row r="89" spans="1:1" x14ac:dyDescent="0.3">
      <c r="A89" s="156"/>
    </row>
    <row r="90" spans="1:1" x14ac:dyDescent="0.3">
      <c r="A90" s="156"/>
    </row>
    <row r="91" spans="1:1" x14ac:dyDescent="0.3">
      <c r="A91" s="156"/>
    </row>
    <row r="92" spans="1:1" x14ac:dyDescent="0.3">
      <c r="A92" s="156"/>
    </row>
    <row r="93" spans="1:1" x14ac:dyDescent="0.3">
      <c r="A93" s="156"/>
    </row>
    <row r="94" spans="1:1" x14ac:dyDescent="0.3">
      <c r="A94" s="156"/>
    </row>
    <row r="95" spans="1:1" x14ac:dyDescent="0.3">
      <c r="A95" s="156"/>
    </row>
    <row r="96" spans="1:1" x14ac:dyDescent="0.3">
      <c r="A96" s="156"/>
    </row>
    <row r="97" spans="1:1" x14ac:dyDescent="0.3">
      <c r="A97" s="156"/>
    </row>
    <row r="98" spans="1:1" x14ac:dyDescent="0.3">
      <c r="A98" s="156"/>
    </row>
    <row r="99" spans="1:1" x14ac:dyDescent="0.3">
      <c r="A99" s="156"/>
    </row>
    <row r="100" spans="1:1" x14ac:dyDescent="0.3">
      <c r="A100" s="156"/>
    </row>
    <row r="101" spans="1:1" x14ac:dyDescent="0.3">
      <c r="A101" s="156"/>
    </row>
    <row r="102" spans="1:1" x14ac:dyDescent="0.3">
      <c r="A102" s="156"/>
    </row>
    <row r="103" spans="1:1" x14ac:dyDescent="0.3">
      <c r="A103" s="156"/>
    </row>
    <row r="104" spans="1:1" x14ac:dyDescent="0.3">
      <c r="A104" s="156"/>
    </row>
    <row r="105" spans="1:1" x14ac:dyDescent="0.3">
      <c r="A105" s="156"/>
    </row>
    <row r="106" spans="1:1" x14ac:dyDescent="0.3">
      <c r="A106" s="156"/>
    </row>
    <row r="107" spans="1:1" x14ac:dyDescent="0.3">
      <c r="A107" s="156"/>
    </row>
    <row r="108" spans="1:1" x14ac:dyDescent="0.3">
      <c r="A108" s="156"/>
    </row>
    <row r="109" spans="1:1" x14ac:dyDescent="0.3">
      <c r="A109" s="156"/>
    </row>
    <row r="110" spans="1:1" x14ac:dyDescent="0.3">
      <c r="A110" s="156"/>
    </row>
    <row r="111" spans="1:1" x14ac:dyDescent="0.3">
      <c r="A111" s="156"/>
    </row>
    <row r="112" spans="1:1" x14ac:dyDescent="0.3">
      <c r="A112" s="156"/>
    </row>
    <row r="113" spans="1:1" x14ac:dyDescent="0.3">
      <c r="A113" s="156"/>
    </row>
    <row r="114" spans="1:1" x14ac:dyDescent="0.3">
      <c r="A114" s="156"/>
    </row>
    <row r="115" spans="1:1" x14ac:dyDescent="0.3">
      <c r="A115" s="156"/>
    </row>
    <row r="116" spans="1:1" x14ac:dyDescent="0.3">
      <c r="A116" s="156"/>
    </row>
    <row r="117" spans="1:1" x14ac:dyDescent="0.3">
      <c r="A117" s="156"/>
    </row>
    <row r="118" spans="1:1" x14ac:dyDescent="0.3">
      <c r="A118" s="156"/>
    </row>
    <row r="119" spans="1:1" x14ac:dyDescent="0.3">
      <c r="A119" s="156"/>
    </row>
    <row r="120" spans="1:1" x14ac:dyDescent="0.3">
      <c r="A120" s="156"/>
    </row>
    <row r="121" spans="1:1" x14ac:dyDescent="0.3">
      <c r="A121" s="156"/>
    </row>
    <row r="122" spans="1:1" x14ac:dyDescent="0.3">
      <c r="A122" s="156"/>
    </row>
    <row r="123" spans="1:1" x14ac:dyDescent="0.3">
      <c r="A123" s="156"/>
    </row>
    <row r="124" spans="1:1" x14ac:dyDescent="0.3">
      <c r="A124" s="156"/>
    </row>
    <row r="125" spans="1:1" x14ac:dyDescent="0.3">
      <c r="A125" s="156"/>
    </row>
    <row r="126" spans="1:1" x14ac:dyDescent="0.3">
      <c r="A126" s="156"/>
    </row>
    <row r="127" spans="1:1" x14ac:dyDescent="0.3">
      <c r="A127" s="156"/>
    </row>
    <row r="128" spans="1:1" x14ac:dyDescent="0.3">
      <c r="A128" s="156"/>
    </row>
    <row r="129" spans="1:1" x14ac:dyDescent="0.3">
      <c r="A129" s="156"/>
    </row>
    <row r="130" spans="1:1" x14ac:dyDescent="0.3">
      <c r="A130" s="156"/>
    </row>
    <row r="131" spans="1:1" x14ac:dyDescent="0.3">
      <c r="A131" s="156"/>
    </row>
    <row r="132" spans="1:1" x14ac:dyDescent="0.3">
      <c r="A132" s="156"/>
    </row>
    <row r="133" spans="1:1" x14ac:dyDescent="0.3">
      <c r="A133" s="156"/>
    </row>
    <row r="134" spans="1:1" x14ac:dyDescent="0.3">
      <c r="A134" s="156"/>
    </row>
    <row r="135" spans="1:1" x14ac:dyDescent="0.3">
      <c r="A135" s="156"/>
    </row>
    <row r="136" spans="1:1" x14ac:dyDescent="0.3">
      <c r="A136" s="156"/>
    </row>
    <row r="137" spans="1:1" x14ac:dyDescent="0.3">
      <c r="A137" s="156"/>
    </row>
    <row r="138" spans="1:1" x14ac:dyDescent="0.3">
      <c r="A138" s="156"/>
    </row>
    <row r="139" spans="1:1" x14ac:dyDescent="0.3">
      <c r="A139" s="156"/>
    </row>
    <row r="140" spans="1:1" x14ac:dyDescent="0.3">
      <c r="A140" s="156"/>
    </row>
    <row r="141" spans="1:1" x14ac:dyDescent="0.3">
      <c r="A141" s="156"/>
    </row>
    <row r="142" spans="1:1" x14ac:dyDescent="0.3">
      <c r="A142" s="156"/>
    </row>
    <row r="143" spans="1:1" x14ac:dyDescent="0.3">
      <c r="A143" s="156"/>
    </row>
    <row r="144" spans="1:1" x14ac:dyDescent="0.3">
      <c r="A144" s="156"/>
    </row>
    <row r="145" spans="1:1" x14ac:dyDescent="0.3">
      <c r="A145" s="156"/>
    </row>
    <row r="146" spans="1:1" x14ac:dyDescent="0.3">
      <c r="A146" s="156"/>
    </row>
    <row r="147" spans="1:1" x14ac:dyDescent="0.3">
      <c r="A147" s="156"/>
    </row>
    <row r="148" spans="1:1" x14ac:dyDescent="0.3">
      <c r="A148" s="156"/>
    </row>
    <row r="149" spans="1:1" x14ac:dyDescent="0.3">
      <c r="A149" s="156"/>
    </row>
    <row r="150" spans="1:1" x14ac:dyDescent="0.3">
      <c r="A150" s="156"/>
    </row>
    <row r="151" spans="1:1" x14ac:dyDescent="0.3">
      <c r="A151" s="156"/>
    </row>
    <row r="152" spans="1:1" x14ac:dyDescent="0.3">
      <c r="A152" s="156"/>
    </row>
    <row r="153" spans="1:1" x14ac:dyDescent="0.3">
      <c r="A153" s="156"/>
    </row>
    <row r="154" spans="1:1" x14ac:dyDescent="0.3">
      <c r="A154" s="156"/>
    </row>
    <row r="155" spans="1:1" x14ac:dyDescent="0.3">
      <c r="A155" s="156"/>
    </row>
    <row r="156" spans="1:1" x14ac:dyDescent="0.3">
      <c r="A156" s="156"/>
    </row>
    <row r="157" spans="1:1" x14ac:dyDescent="0.3">
      <c r="A157" s="156"/>
    </row>
    <row r="158" spans="1:1" x14ac:dyDescent="0.3">
      <c r="A158" s="156"/>
    </row>
    <row r="159" spans="1:1" x14ac:dyDescent="0.3">
      <c r="A159" s="156"/>
    </row>
    <row r="160" spans="1:1" x14ac:dyDescent="0.3">
      <c r="A160" s="156"/>
    </row>
    <row r="161" spans="1:1" x14ac:dyDescent="0.3">
      <c r="A161" s="156"/>
    </row>
    <row r="162" spans="1:1" x14ac:dyDescent="0.3">
      <c r="A162" s="156"/>
    </row>
    <row r="163" spans="1:1" x14ac:dyDescent="0.3">
      <c r="A163" s="156"/>
    </row>
    <row r="164" spans="1:1" x14ac:dyDescent="0.3">
      <c r="A164" s="156"/>
    </row>
    <row r="165" spans="1:1" x14ac:dyDescent="0.3">
      <c r="A165" s="156"/>
    </row>
    <row r="166" spans="1:1" x14ac:dyDescent="0.3">
      <c r="A166" s="156"/>
    </row>
    <row r="167" spans="1:1" x14ac:dyDescent="0.3">
      <c r="A167" s="156"/>
    </row>
    <row r="168" spans="1:1" x14ac:dyDescent="0.3">
      <c r="A168" s="156"/>
    </row>
    <row r="169" spans="1:1" x14ac:dyDescent="0.3">
      <c r="A169" s="156"/>
    </row>
    <row r="170" spans="1:1" x14ac:dyDescent="0.3">
      <c r="A170" s="156"/>
    </row>
    <row r="171" spans="1:1" x14ac:dyDescent="0.3">
      <c r="A171" s="156"/>
    </row>
    <row r="172" spans="1:1" x14ac:dyDescent="0.3">
      <c r="A172" s="156"/>
    </row>
    <row r="173" spans="1:1" x14ac:dyDescent="0.3">
      <c r="A173" s="156"/>
    </row>
    <row r="174" spans="1:1" x14ac:dyDescent="0.3">
      <c r="A174" s="156"/>
    </row>
    <row r="175" spans="1:1" x14ac:dyDescent="0.3">
      <c r="A175" s="156"/>
    </row>
    <row r="176" spans="1:1" x14ac:dyDescent="0.3">
      <c r="A176" s="156"/>
    </row>
    <row r="177" spans="1:1" x14ac:dyDescent="0.3">
      <c r="A177" s="156"/>
    </row>
    <row r="178" spans="1:1" x14ac:dyDescent="0.3">
      <c r="A178" s="156"/>
    </row>
    <row r="179" spans="1:1" x14ac:dyDescent="0.3">
      <c r="A179" s="156"/>
    </row>
    <row r="180" spans="1:1" x14ac:dyDescent="0.3">
      <c r="A180" s="156"/>
    </row>
    <row r="181" spans="1:1" x14ac:dyDescent="0.3">
      <c r="A181" s="156"/>
    </row>
    <row r="182" spans="1:1" x14ac:dyDescent="0.3">
      <c r="A182" s="156"/>
    </row>
    <row r="183" spans="1:1" x14ac:dyDescent="0.3">
      <c r="A183" s="156"/>
    </row>
    <row r="184" spans="1:1" x14ac:dyDescent="0.3">
      <c r="A184" s="156"/>
    </row>
    <row r="185" spans="1:1" x14ac:dyDescent="0.3">
      <c r="A185" s="156"/>
    </row>
    <row r="186" spans="1:1" x14ac:dyDescent="0.3">
      <c r="A186" s="156"/>
    </row>
    <row r="187" spans="1:1" x14ac:dyDescent="0.3">
      <c r="A187" s="156"/>
    </row>
    <row r="188" spans="1:1" x14ac:dyDescent="0.3">
      <c r="A188" s="156"/>
    </row>
    <row r="189" spans="1:1" x14ac:dyDescent="0.3">
      <c r="A189" s="156"/>
    </row>
    <row r="190" spans="1:1" x14ac:dyDescent="0.3">
      <c r="A190" s="156"/>
    </row>
    <row r="191" spans="1:1" x14ac:dyDescent="0.3">
      <c r="A191" s="156"/>
    </row>
    <row r="192" spans="1:1" x14ac:dyDescent="0.3">
      <c r="A192" s="156"/>
    </row>
    <row r="193" spans="1:1" x14ac:dyDescent="0.3">
      <c r="A193" s="156"/>
    </row>
    <row r="194" spans="1:1" x14ac:dyDescent="0.3">
      <c r="A194" s="156"/>
    </row>
    <row r="195" spans="1:1" x14ac:dyDescent="0.3">
      <c r="A195" s="156"/>
    </row>
    <row r="196" spans="1:1" x14ac:dyDescent="0.3">
      <c r="A196" s="156"/>
    </row>
    <row r="197" spans="1:1" x14ac:dyDescent="0.3">
      <c r="A197" s="156"/>
    </row>
    <row r="198" spans="1:1" x14ac:dyDescent="0.3">
      <c r="A198" s="156"/>
    </row>
    <row r="199" spans="1:1" x14ac:dyDescent="0.3">
      <c r="A199" s="156"/>
    </row>
    <row r="200" spans="1:1" x14ac:dyDescent="0.3">
      <c r="A200" s="156"/>
    </row>
    <row r="201" spans="1:1" x14ac:dyDescent="0.3">
      <c r="A201" s="156"/>
    </row>
    <row r="202" spans="1:1" x14ac:dyDescent="0.3">
      <c r="A202" s="156"/>
    </row>
    <row r="203" spans="1:1" x14ac:dyDescent="0.3">
      <c r="A203" s="156"/>
    </row>
    <row r="204" spans="1:1" x14ac:dyDescent="0.3">
      <c r="A204" s="156"/>
    </row>
    <row r="205" spans="1:1" x14ac:dyDescent="0.3">
      <c r="A205" s="156"/>
    </row>
    <row r="206" spans="1:1" x14ac:dyDescent="0.3">
      <c r="A206" s="156"/>
    </row>
    <row r="207" spans="1:1" x14ac:dyDescent="0.3">
      <c r="A207" s="156"/>
    </row>
    <row r="208" spans="1:1" x14ac:dyDescent="0.3">
      <c r="A208" s="156"/>
    </row>
    <row r="209" spans="1:1" x14ac:dyDescent="0.3">
      <c r="A209" s="156"/>
    </row>
    <row r="210" spans="1:1" x14ac:dyDescent="0.3">
      <c r="A210" s="156"/>
    </row>
    <row r="211" spans="1:1" x14ac:dyDescent="0.3">
      <c r="A211" s="156"/>
    </row>
    <row r="212" spans="1:1" x14ac:dyDescent="0.3">
      <c r="A212" s="156"/>
    </row>
    <row r="213" spans="1:1" x14ac:dyDescent="0.3">
      <c r="A213" s="156"/>
    </row>
    <row r="214" spans="1:1" x14ac:dyDescent="0.3">
      <c r="A214" s="156"/>
    </row>
    <row r="215" spans="1:1" x14ac:dyDescent="0.3">
      <c r="A215" s="156"/>
    </row>
    <row r="216" spans="1:1" x14ac:dyDescent="0.3">
      <c r="A216" s="156"/>
    </row>
    <row r="217" spans="1:1" x14ac:dyDescent="0.3">
      <c r="A217" s="156"/>
    </row>
    <row r="218" spans="1:1" x14ac:dyDescent="0.3">
      <c r="A218" s="156"/>
    </row>
    <row r="219" spans="1:1" x14ac:dyDescent="0.3">
      <c r="A219" s="156"/>
    </row>
    <row r="220" spans="1:1" x14ac:dyDescent="0.3">
      <c r="A220" s="156"/>
    </row>
    <row r="221" spans="1:1" x14ac:dyDescent="0.3">
      <c r="A221" s="156"/>
    </row>
    <row r="222" spans="1:1" x14ac:dyDescent="0.3">
      <c r="A222" s="156"/>
    </row>
    <row r="223" spans="1:1" x14ac:dyDescent="0.3">
      <c r="A223" s="156"/>
    </row>
    <row r="224" spans="1:1" x14ac:dyDescent="0.3">
      <c r="A224" s="156"/>
    </row>
    <row r="225" spans="1:1" x14ac:dyDescent="0.3">
      <c r="A225" s="156"/>
    </row>
    <row r="226" spans="1:1" x14ac:dyDescent="0.3">
      <c r="A226" s="156"/>
    </row>
    <row r="227" spans="1:1" x14ac:dyDescent="0.3">
      <c r="A227" s="156"/>
    </row>
    <row r="228" spans="1:1" x14ac:dyDescent="0.3">
      <c r="A228" s="156"/>
    </row>
    <row r="229" spans="1:1" x14ac:dyDescent="0.3">
      <c r="A229" s="156"/>
    </row>
    <row r="230" spans="1:1" x14ac:dyDescent="0.3">
      <c r="A230" s="156"/>
    </row>
    <row r="231" spans="1:1" x14ac:dyDescent="0.3">
      <c r="A231" s="156"/>
    </row>
    <row r="232" spans="1:1" x14ac:dyDescent="0.3">
      <c r="A232" s="156"/>
    </row>
    <row r="233" spans="1:1" x14ac:dyDescent="0.3">
      <c r="A233" s="156"/>
    </row>
    <row r="234" spans="1:1" x14ac:dyDescent="0.3">
      <c r="A234" s="156"/>
    </row>
    <row r="235" spans="1:1" x14ac:dyDescent="0.3">
      <c r="A235" s="156"/>
    </row>
    <row r="236" spans="1:1" x14ac:dyDescent="0.3">
      <c r="A236" s="156"/>
    </row>
    <row r="237" spans="1:1" x14ac:dyDescent="0.3">
      <c r="A237" s="156"/>
    </row>
    <row r="238" spans="1:1" x14ac:dyDescent="0.3">
      <c r="A238" s="156"/>
    </row>
    <row r="239" spans="1:1" x14ac:dyDescent="0.3">
      <c r="A239" s="156"/>
    </row>
    <row r="240" spans="1:1" x14ac:dyDescent="0.3">
      <c r="A240" s="156"/>
    </row>
    <row r="241" spans="1:1" x14ac:dyDescent="0.3">
      <c r="A241" s="156"/>
    </row>
    <row r="242" spans="1:1" x14ac:dyDescent="0.3">
      <c r="A242" s="156"/>
    </row>
    <row r="243" spans="1:1" x14ac:dyDescent="0.3">
      <c r="A243" s="156"/>
    </row>
    <row r="244" spans="1:1" x14ac:dyDescent="0.3">
      <c r="A244" s="156"/>
    </row>
    <row r="245" spans="1:1" x14ac:dyDescent="0.3">
      <c r="A245" s="156"/>
    </row>
    <row r="246" spans="1:1" x14ac:dyDescent="0.3">
      <c r="A246" s="156"/>
    </row>
    <row r="247" spans="1:1" x14ac:dyDescent="0.3">
      <c r="A247" s="156"/>
    </row>
    <row r="248" spans="1:1" x14ac:dyDescent="0.3">
      <c r="A248" s="156"/>
    </row>
    <row r="249" spans="1:1" x14ac:dyDescent="0.3">
      <c r="A249" s="156"/>
    </row>
    <row r="250" spans="1:1" x14ac:dyDescent="0.3">
      <c r="A250" s="156"/>
    </row>
    <row r="251" spans="1:1" x14ac:dyDescent="0.3">
      <c r="A251" s="156"/>
    </row>
    <row r="252" spans="1:1" x14ac:dyDescent="0.3">
      <c r="A252" s="156"/>
    </row>
    <row r="253" spans="1:1" x14ac:dyDescent="0.3">
      <c r="A253" s="156"/>
    </row>
    <row r="254" spans="1:1" x14ac:dyDescent="0.3">
      <c r="A254" s="156"/>
    </row>
    <row r="255" spans="1:1" x14ac:dyDescent="0.3">
      <c r="A255" s="156"/>
    </row>
    <row r="256" spans="1:1" x14ac:dyDescent="0.3">
      <c r="A256" s="156"/>
    </row>
    <row r="257" spans="1:1" x14ac:dyDescent="0.3">
      <c r="A257" s="156"/>
    </row>
    <row r="258" spans="1:1" x14ac:dyDescent="0.3">
      <c r="A258" s="156"/>
    </row>
    <row r="259" spans="1:1" x14ac:dyDescent="0.3">
      <c r="A259" s="156"/>
    </row>
    <row r="260" spans="1:1" x14ac:dyDescent="0.3">
      <c r="A260" s="156"/>
    </row>
    <row r="261" spans="1:1" x14ac:dyDescent="0.3">
      <c r="A261" s="156"/>
    </row>
    <row r="262" spans="1:1" x14ac:dyDescent="0.3">
      <c r="A262" s="156"/>
    </row>
    <row r="263" spans="1:1" x14ac:dyDescent="0.3">
      <c r="A263" s="156"/>
    </row>
    <row r="264" spans="1:1" x14ac:dyDescent="0.3">
      <c r="A264" s="156"/>
    </row>
    <row r="265" spans="1:1" x14ac:dyDescent="0.3">
      <c r="A265" s="156"/>
    </row>
    <row r="266" spans="1:1" x14ac:dyDescent="0.3">
      <c r="A266" s="156"/>
    </row>
    <row r="267" spans="1:1" x14ac:dyDescent="0.3">
      <c r="A267" s="156"/>
    </row>
    <row r="268" spans="1:1" x14ac:dyDescent="0.3">
      <c r="A268" s="156"/>
    </row>
    <row r="269" spans="1:1" x14ac:dyDescent="0.3">
      <c r="A269" s="156"/>
    </row>
    <row r="270" spans="1:1" x14ac:dyDescent="0.3">
      <c r="A270" s="156"/>
    </row>
    <row r="271" spans="1:1" x14ac:dyDescent="0.3">
      <c r="A271" s="156"/>
    </row>
    <row r="272" spans="1:1" x14ac:dyDescent="0.3">
      <c r="A272" s="156"/>
    </row>
    <row r="273" spans="1:1" x14ac:dyDescent="0.3">
      <c r="A273" s="156"/>
    </row>
    <row r="274" spans="1:1" x14ac:dyDescent="0.3">
      <c r="A274" s="156"/>
    </row>
    <row r="275" spans="1:1" x14ac:dyDescent="0.3">
      <c r="A275" s="156"/>
    </row>
    <row r="276" spans="1:1" x14ac:dyDescent="0.3">
      <c r="A276" s="156"/>
    </row>
    <row r="277" spans="1:1" x14ac:dyDescent="0.3">
      <c r="A277" s="156"/>
    </row>
    <row r="278" spans="1:1" x14ac:dyDescent="0.3">
      <c r="A278" s="156"/>
    </row>
    <row r="279" spans="1:1" x14ac:dyDescent="0.3">
      <c r="A279" s="156"/>
    </row>
    <row r="280" spans="1:1" x14ac:dyDescent="0.3">
      <c r="A280" s="156"/>
    </row>
    <row r="281" spans="1:1" x14ac:dyDescent="0.3">
      <c r="A281" s="156"/>
    </row>
    <row r="282" spans="1:1" x14ac:dyDescent="0.3">
      <c r="A282" s="156"/>
    </row>
    <row r="283" spans="1:1" x14ac:dyDescent="0.3">
      <c r="A283" s="156"/>
    </row>
    <row r="284" spans="1:1" x14ac:dyDescent="0.3">
      <c r="A284" s="156"/>
    </row>
    <row r="285" spans="1:1" x14ac:dyDescent="0.3">
      <c r="A285" s="156"/>
    </row>
    <row r="286" spans="1:1" x14ac:dyDescent="0.3">
      <c r="A286" s="156"/>
    </row>
    <row r="287" spans="1:1" x14ac:dyDescent="0.3">
      <c r="A287" s="156"/>
    </row>
    <row r="288" spans="1:1" x14ac:dyDescent="0.3">
      <c r="A288" s="156"/>
    </row>
    <row r="289" spans="1:1" x14ac:dyDescent="0.3">
      <c r="A289" s="156"/>
    </row>
    <row r="290" spans="1:1" x14ac:dyDescent="0.3">
      <c r="A290" s="156"/>
    </row>
    <row r="291" spans="1:1" x14ac:dyDescent="0.3">
      <c r="A291" s="156"/>
    </row>
    <row r="292" spans="1:1" x14ac:dyDescent="0.3">
      <c r="A292" s="156"/>
    </row>
    <row r="293" spans="1:1" x14ac:dyDescent="0.3">
      <c r="A293" s="156"/>
    </row>
    <row r="294" spans="1:1" x14ac:dyDescent="0.3">
      <c r="A294" s="156"/>
    </row>
    <row r="295" spans="1:1" x14ac:dyDescent="0.3">
      <c r="A295" s="156"/>
    </row>
    <row r="296" spans="1:1" x14ac:dyDescent="0.3">
      <c r="A296" s="156"/>
    </row>
    <row r="297" spans="1:1" x14ac:dyDescent="0.3">
      <c r="A297" s="156"/>
    </row>
    <row r="298" spans="1:1" x14ac:dyDescent="0.3">
      <c r="A298" s="156"/>
    </row>
    <row r="299" spans="1:1" x14ac:dyDescent="0.3">
      <c r="A299" s="156"/>
    </row>
    <row r="300" spans="1:1" x14ac:dyDescent="0.3">
      <c r="A300" s="156"/>
    </row>
    <row r="301" spans="1:1" x14ac:dyDescent="0.3">
      <c r="A301" s="156"/>
    </row>
    <row r="302" spans="1:1" x14ac:dyDescent="0.3">
      <c r="A302" s="156"/>
    </row>
    <row r="303" spans="1:1" x14ac:dyDescent="0.3">
      <c r="A303" s="156"/>
    </row>
    <row r="304" spans="1:1" x14ac:dyDescent="0.3">
      <c r="A304" s="156"/>
    </row>
    <row r="305" spans="1:1" x14ac:dyDescent="0.3">
      <c r="A305" s="156"/>
    </row>
    <row r="306" spans="1:1" x14ac:dyDescent="0.3">
      <c r="A306" s="156"/>
    </row>
    <row r="307" spans="1:1" x14ac:dyDescent="0.3">
      <c r="A307" s="156"/>
    </row>
    <row r="308" spans="1:1" x14ac:dyDescent="0.3">
      <c r="A308" s="156"/>
    </row>
    <row r="309" spans="1:1" x14ac:dyDescent="0.3">
      <c r="A309" s="156"/>
    </row>
    <row r="310" spans="1:1" x14ac:dyDescent="0.3">
      <c r="A310" s="156"/>
    </row>
    <row r="311" spans="1:1" x14ac:dyDescent="0.3">
      <c r="A311" s="156"/>
    </row>
    <row r="312" spans="1:1" x14ac:dyDescent="0.3">
      <c r="A312" s="156"/>
    </row>
    <row r="313" spans="1:1" x14ac:dyDescent="0.3">
      <c r="A313" s="156"/>
    </row>
    <row r="314" spans="1:1" x14ac:dyDescent="0.3">
      <c r="A314" s="156"/>
    </row>
    <row r="315" spans="1:1" x14ac:dyDescent="0.3">
      <c r="A315" s="156"/>
    </row>
    <row r="316" spans="1:1" x14ac:dyDescent="0.3">
      <c r="A316" s="156"/>
    </row>
    <row r="317" spans="1:1" x14ac:dyDescent="0.3">
      <c r="A317" s="156"/>
    </row>
    <row r="318" spans="1:1" x14ac:dyDescent="0.3">
      <c r="A318" s="156"/>
    </row>
    <row r="319" spans="1:1" x14ac:dyDescent="0.3">
      <c r="A319" s="156"/>
    </row>
    <row r="320" spans="1:1" x14ac:dyDescent="0.3">
      <c r="A320" s="156"/>
    </row>
    <row r="321" spans="1:1" x14ac:dyDescent="0.3">
      <c r="A321" s="156"/>
    </row>
    <row r="322" spans="1:1" x14ac:dyDescent="0.3">
      <c r="A322" s="156"/>
    </row>
    <row r="323" spans="1:1" x14ac:dyDescent="0.3">
      <c r="A323" s="156"/>
    </row>
    <row r="324" spans="1:1" x14ac:dyDescent="0.3">
      <c r="A324" s="156"/>
    </row>
    <row r="325" spans="1:1" x14ac:dyDescent="0.3">
      <c r="A325" s="156"/>
    </row>
    <row r="326" spans="1:1" x14ac:dyDescent="0.3">
      <c r="A326" s="156"/>
    </row>
    <row r="327" spans="1:1" x14ac:dyDescent="0.3">
      <c r="A327" s="156"/>
    </row>
    <row r="328" spans="1:1" x14ac:dyDescent="0.3">
      <c r="A328" s="156"/>
    </row>
    <row r="329" spans="1:1" x14ac:dyDescent="0.3">
      <c r="A329" s="156"/>
    </row>
    <row r="330" spans="1:1" x14ac:dyDescent="0.3">
      <c r="A330" s="156"/>
    </row>
    <row r="331" spans="1:1" x14ac:dyDescent="0.3">
      <c r="A331" s="156"/>
    </row>
    <row r="332" spans="1:1" x14ac:dyDescent="0.3">
      <c r="A332" s="156"/>
    </row>
    <row r="333" spans="1:1" x14ac:dyDescent="0.3">
      <c r="A333" s="156"/>
    </row>
    <row r="334" spans="1:1" x14ac:dyDescent="0.3">
      <c r="A334" s="156"/>
    </row>
    <row r="335" spans="1:1" x14ac:dyDescent="0.3">
      <c r="A335" s="156"/>
    </row>
    <row r="336" spans="1:1" x14ac:dyDescent="0.3">
      <c r="A336" s="156"/>
    </row>
    <row r="337" spans="1:1" x14ac:dyDescent="0.3">
      <c r="A337" s="156"/>
    </row>
    <row r="338" spans="1:1" x14ac:dyDescent="0.3">
      <c r="A338" s="156"/>
    </row>
    <row r="339" spans="1:1" x14ac:dyDescent="0.3">
      <c r="A339" s="156"/>
    </row>
    <row r="340" spans="1:1" x14ac:dyDescent="0.3">
      <c r="A340" s="156"/>
    </row>
    <row r="341" spans="1:1" x14ac:dyDescent="0.3">
      <c r="A341" s="156"/>
    </row>
    <row r="342" spans="1:1" x14ac:dyDescent="0.3">
      <c r="A342" s="156"/>
    </row>
    <row r="343" spans="1:1" x14ac:dyDescent="0.3">
      <c r="A343" s="156"/>
    </row>
    <row r="344" spans="1:1" x14ac:dyDescent="0.3">
      <c r="A344" s="156"/>
    </row>
    <row r="345" spans="1:1" x14ac:dyDescent="0.3">
      <c r="A345" s="156"/>
    </row>
    <row r="346" spans="1:1" x14ac:dyDescent="0.3">
      <c r="A346" s="156"/>
    </row>
    <row r="347" spans="1:1" x14ac:dyDescent="0.3">
      <c r="A347" s="156"/>
    </row>
    <row r="348" spans="1:1" x14ac:dyDescent="0.3">
      <c r="A348" s="156"/>
    </row>
    <row r="349" spans="1:1" x14ac:dyDescent="0.3">
      <c r="A349" s="156"/>
    </row>
    <row r="350" spans="1:1" x14ac:dyDescent="0.3">
      <c r="A350" s="156"/>
    </row>
    <row r="351" spans="1:1" x14ac:dyDescent="0.3">
      <c r="A351" s="156"/>
    </row>
    <row r="352" spans="1:1" x14ac:dyDescent="0.3">
      <c r="A352" s="156"/>
    </row>
    <row r="353" spans="1:1" x14ac:dyDescent="0.3">
      <c r="A353" s="156"/>
    </row>
    <row r="354" spans="1:1" x14ac:dyDescent="0.3">
      <c r="A354" s="156"/>
    </row>
    <row r="355" spans="1:1" x14ac:dyDescent="0.3">
      <c r="A355" s="156"/>
    </row>
    <row r="356" spans="1:1" x14ac:dyDescent="0.3">
      <c r="A356" s="156"/>
    </row>
    <row r="357" spans="1:1" x14ac:dyDescent="0.3">
      <c r="A357" s="156"/>
    </row>
    <row r="358" spans="1:1" x14ac:dyDescent="0.3">
      <c r="A358" s="156"/>
    </row>
    <row r="359" spans="1:1" x14ac:dyDescent="0.3">
      <c r="A359" s="156"/>
    </row>
    <row r="360" spans="1:1" x14ac:dyDescent="0.3">
      <c r="A360" s="156"/>
    </row>
    <row r="361" spans="1:1" x14ac:dyDescent="0.3">
      <c r="A361" s="156"/>
    </row>
    <row r="362" spans="1:1" x14ac:dyDescent="0.3">
      <c r="A362" s="156"/>
    </row>
    <row r="363" spans="1:1" x14ac:dyDescent="0.3">
      <c r="A363" s="156"/>
    </row>
    <row r="364" spans="1:1" x14ac:dyDescent="0.3">
      <c r="A364" s="156"/>
    </row>
    <row r="365" spans="1:1" x14ac:dyDescent="0.3">
      <c r="A365" s="156"/>
    </row>
    <row r="366" spans="1:1" x14ac:dyDescent="0.3">
      <c r="A366" s="156"/>
    </row>
    <row r="367" spans="1:1" x14ac:dyDescent="0.3">
      <c r="A367" s="156"/>
    </row>
    <row r="368" spans="1:1" x14ac:dyDescent="0.3">
      <c r="A368" s="156"/>
    </row>
    <row r="369" spans="1:1" x14ac:dyDescent="0.3">
      <c r="A369" s="156"/>
    </row>
    <row r="370" spans="1:1" x14ac:dyDescent="0.3">
      <c r="A370" s="156"/>
    </row>
    <row r="371" spans="1:1" x14ac:dyDescent="0.3">
      <c r="A371" s="156"/>
    </row>
    <row r="372" spans="1:1" x14ac:dyDescent="0.3">
      <c r="A372" s="156"/>
    </row>
  </sheetData>
  <mergeCells count="11">
    <mergeCell ref="G9:I9"/>
    <mergeCell ref="J9:L9"/>
    <mergeCell ref="M9:O9"/>
    <mergeCell ref="P9:R9"/>
    <mergeCell ref="A3:R3"/>
    <mergeCell ref="A4:R4"/>
    <mergeCell ref="A5:R5"/>
    <mergeCell ref="B8:B10"/>
    <mergeCell ref="F8:F10"/>
    <mergeCell ref="G8:I8"/>
    <mergeCell ref="J8:R8"/>
  </mergeCells>
  <pageMargins left="0.27559055118110237" right="0.23622047244094491" top="1.0629921259842521" bottom="0.2362204724409449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A99"/>
  <sheetViews>
    <sheetView workbookViewId="0">
      <pane xSplit="7" ySplit="9" topLeftCell="H94" activePane="bottomRight" state="frozen"/>
      <selection pane="topRight" activeCell="H1" sqref="H1"/>
      <selection pane="bottomLeft" activeCell="A10" sqref="A10"/>
      <selection pane="bottomRight" activeCell="W86" sqref="W86"/>
    </sheetView>
  </sheetViews>
  <sheetFormatPr defaultRowHeight="20.25" x14ac:dyDescent="0.3"/>
  <cols>
    <col min="1" max="1" width="4.75" style="156" customWidth="1"/>
    <col min="2" max="2" width="24" style="2" customWidth="1"/>
    <col min="3" max="3" width="25.125" style="2" customWidth="1"/>
    <col min="4" max="4" width="9.125" style="283" customWidth="1"/>
    <col min="5" max="5" width="8.25" style="521" customWidth="1"/>
    <col min="6" max="6" width="8.25" style="156" customWidth="1"/>
    <col min="7" max="8" width="3.125" style="156" customWidth="1"/>
    <col min="9" max="18" width="3.125" style="2" customWidth="1"/>
    <col min="19" max="19" width="3.625" style="2" customWidth="1"/>
    <col min="20" max="20" width="3.375" style="2" customWidth="1"/>
    <col min="21" max="21" width="3.125" style="2" customWidth="1"/>
    <col min="22" max="22" width="2.875" style="2" customWidth="1"/>
    <col min="23" max="23" width="3.125" style="2" customWidth="1"/>
    <col min="24" max="24" width="3" style="2" customWidth="1"/>
    <col min="25" max="16384" width="9" style="2"/>
  </cols>
  <sheetData>
    <row r="1" spans="1:22" x14ac:dyDescent="0.3">
      <c r="A1" s="641" t="s">
        <v>269</v>
      </c>
      <c r="B1" s="641"/>
      <c r="C1" s="641"/>
    </row>
    <row r="2" spans="1:22" x14ac:dyDescent="0.3">
      <c r="A2" s="642" t="s">
        <v>11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</row>
    <row r="3" spans="1:22" x14ac:dyDescent="0.3">
      <c r="A3" s="642" t="s">
        <v>339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</row>
    <row r="4" spans="1:22" x14ac:dyDescent="0.3">
      <c r="A4" s="642" t="s">
        <v>74</v>
      </c>
      <c r="B4" s="642"/>
      <c r="C4" s="642"/>
      <c r="D4" s="642"/>
      <c r="E4" s="642"/>
      <c r="F4" s="642"/>
      <c r="G4" s="642"/>
      <c r="H4" s="642"/>
      <c r="I4" s="642"/>
      <c r="J4" s="642"/>
      <c r="K4" s="642"/>
      <c r="L4" s="642"/>
      <c r="M4" s="642"/>
      <c r="N4" s="642"/>
      <c r="O4" s="642"/>
      <c r="P4" s="642"/>
      <c r="Q4" s="642"/>
      <c r="R4" s="642"/>
      <c r="S4" s="642"/>
      <c r="T4" s="642"/>
      <c r="U4" s="642"/>
      <c r="V4" s="642"/>
    </row>
    <row r="5" spans="1:22" x14ac:dyDescent="0.3">
      <c r="A5" s="3">
        <v>1</v>
      </c>
      <c r="B5" s="4" t="s">
        <v>31</v>
      </c>
      <c r="C5" s="4"/>
      <c r="D5" s="282"/>
    </row>
    <row r="6" spans="1:22" x14ac:dyDescent="0.3">
      <c r="A6" s="6">
        <v>1.1000000000000001</v>
      </c>
      <c r="B6" s="5" t="s">
        <v>64</v>
      </c>
    </row>
    <row r="7" spans="1:22" ht="20.25" customHeight="1" x14ac:dyDescent="0.3">
      <c r="A7" s="7" t="s">
        <v>28</v>
      </c>
      <c r="B7" s="643" t="s">
        <v>30</v>
      </c>
      <c r="C7" s="644" t="s">
        <v>32</v>
      </c>
      <c r="D7" s="647" t="s">
        <v>7</v>
      </c>
      <c r="E7" s="395" t="s">
        <v>12</v>
      </c>
      <c r="F7" s="650" t="s">
        <v>61</v>
      </c>
      <c r="G7" s="653" t="s">
        <v>39</v>
      </c>
      <c r="H7" s="654"/>
      <c r="I7" s="654"/>
      <c r="J7" s="655"/>
      <c r="K7" s="656" t="s">
        <v>53</v>
      </c>
      <c r="L7" s="656"/>
      <c r="M7" s="656"/>
      <c r="N7" s="656" t="s">
        <v>439</v>
      </c>
      <c r="O7" s="656"/>
      <c r="P7" s="656"/>
      <c r="Q7" s="656"/>
      <c r="R7" s="656"/>
      <c r="S7" s="656"/>
      <c r="T7" s="656"/>
      <c r="U7" s="656"/>
      <c r="V7" s="656"/>
    </row>
    <row r="8" spans="1:22" x14ac:dyDescent="0.3">
      <c r="A8" s="10" t="s">
        <v>29</v>
      </c>
      <c r="B8" s="643"/>
      <c r="C8" s="645"/>
      <c r="D8" s="648"/>
      <c r="E8" s="396" t="s">
        <v>13</v>
      </c>
      <c r="F8" s="651"/>
      <c r="G8" s="639" t="s">
        <v>40</v>
      </c>
      <c r="H8" s="640"/>
      <c r="I8" s="639" t="s">
        <v>41</v>
      </c>
      <c r="J8" s="640"/>
      <c r="K8" s="636" t="s">
        <v>33</v>
      </c>
      <c r="L8" s="637"/>
      <c r="M8" s="638"/>
      <c r="N8" s="636" t="s">
        <v>34</v>
      </c>
      <c r="O8" s="637"/>
      <c r="P8" s="638"/>
      <c r="Q8" s="636" t="s">
        <v>35</v>
      </c>
      <c r="R8" s="637"/>
      <c r="S8" s="638"/>
      <c r="T8" s="636" t="s">
        <v>36</v>
      </c>
      <c r="U8" s="637"/>
      <c r="V8" s="638"/>
    </row>
    <row r="9" spans="1:22" x14ac:dyDescent="0.3">
      <c r="A9" s="12"/>
      <c r="B9" s="643"/>
      <c r="C9" s="646"/>
      <c r="D9" s="649"/>
      <c r="E9" s="291"/>
      <c r="F9" s="652"/>
      <c r="G9" s="137" t="s">
        <v>42</v>
      </c>
      <c r="H9" s="137" t="s">
        <v>43</v>
      </c>
      <c r="I9" s="639" t="s">
        <v>42</v>
      </c>
      <c r="J9" s="640"/>
      <c r="K9" s="157" t="s">
        <v>15</v>
      </c>
      <c r="L9" s="158" t="s">
        <v>16</v>
      </c>
      <c r="M9" s="158" t="s">
        <v>17</v>
      </c>
      <c r="N9" s="158" t="s">
        <v>18</v>
      </c>
      <c r="O9" s="158" t="s">
        <v>19</v>
      </c>
      <c r="P9" s="158" t="s">
        <v>20</v>
      </c>
      <c r="Q9" s="158" t="s">
        <v>21</v>
      </c>
      <c r="R9" s="158" t="s">
        <v>22</v>
      </c>
      <c r="S9" s="158" t="s">
        <v>23</v>
      </c>
      <c r="T9" s="158" t="s">
        <v>24</v>
      </c>
      <c r="U9" s="158" t="s">
        <v>25</v>
      </c>
      <c r="V9" s="158" t="s">
        <v>26</v>
      </c>
    </row>
    <row r="10" spans="1:22" x14ac:dyDescent="0.3">
      <c r="A10" s="54">
        <v>1</v>
      </c>
      <c r="B10" s="296" t="s">
        <v>341</v>
      </c>
      <c r="C10" s="296" t="s">
        <v>343</v>
      </c>
      <c r="D10" s="302">
        <v>1000</v>
      </c>
      <c r="E10" s="522" t="s">
        <v>44</v>
      </c>
      <c r="F10" s="508" t="s">
        <v>47</v>
      </c>
      <c r="G10" s="497"/>
      <c r="H10" s="497"/>
      <c r="I10" s="632" t="s">
        <v>359</v>
      </c>
      <c r="J10" s="633"/>
      <c r="K10" s="368"/>
      <c r="L10" s="368"/>
      <c r="M10" s="368"/>
      <c r="N10" s="368"/>
      <c r="O10" s="368"/>
      <c r="P10" s="368"/>
      <c r="Q10" s="368"/>
      <c r="R10" s="368"/>
      <c r="S10" s="368"/>
      <c r="T10" s="368"/>
      <c r="U10" s="368"/>
      <c r="V10" s="368"/>
    </row>
    <row r="11" spans="1:22" x14ac:dyDescent="0.3">
      <c r="A11" s="32"/>
      <c r="B11" s="39" t="s">
        <v>342</v>
      </c>
      <c r="C11" s="39" t="s">
        <v>344</v>
      </c>
      <c r="D11" s="300"/>
      <c r="E11" s="523" t="s">
        <v>71</v>
      </c>
      <c r="F11" s="517"/>
      <c r="G11" s="38"/>
      <c r="H11" s="38"/>
      <c r="I11" s="5"/>
      <c r="J11" s="3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</row>
    <row r="12" spans="1:22" x14ac:dyDescent="0.3">
      <c r="A12" s="32"/>
      <c r="B12" s="39"/>
      <c r="C12" s="39" t="s">
        <v>345</v>
      </c>
      <c r="D12" s="300"/>
      <c r="E12" s="523"/>
      <c r="F12" s="517"/>
      <c r="G12" s="38"/>
      <c r="H12" s="38"/>
      <c r="I12" s="5"/>
      <c r="J12" s="39"/>
      <c r="K12" s="369"/>
      <c r="L12" s="369"/>
      <c r="M12" s="369"/>
      <c r="N12" s="369"/>
      <c r="O12" s="369"/>
      <c r="P12" s="369"/>
      <c r="Q12" s="369"/>
      <c r="R12" s="369"/>
      <c r="S12" s="369"/>
      <c r="T12" s="369"/>
      <c r="U12" s="369"/>
      <c r="V12" s="369"/>
    </row>
    <row r="13" spans="1:22" x14ac:dyDescent="0.3">
      <c r="A13" s="54">
        <v>2</v>
      </c>
      <c r="B13" s="48" t="s">
        <v>346</v>
      </c>
      <c r="C13" s="48" t="s">
        <v>50</v>
      </c>
      <c r="D13" s="284">
        <v>5000</v>
      </c>
      <c r="E13" s="292" t="s">
        <v>44</v>
      </c>
      <c r="F13" s="35" t="s">
        <v>47</v>
      </c>
      <c r="G13" s="35"/>
      <c r="H13" s="35"/>
      <c r="I13" s="630" t="s">
        <v>359</v>
      </c>
      <c r="J13" s="631"/>
      <c r="K13" s="31"/>
      <c r="L13" s="31"/>
      <c r="M13" s="31"/>
      <c r="N13" s="31"/>
      <c r="O13" s="163"/>
      <c r="P13" s="31"/>
      <c r="Q13" s="31"/>
      <c r="R13" s="31"/>
      <c r="S13" s="31"/>
      <c r="T13" s="31"/>
      <c r="U13" s="31"/>
      <c r="V13" s="31"/>
    </row>
    <row r="14" spans="1:22" x14ac:dyDescent="0.3">
      <c r="A14" s="32"/>
      <c r="B14" s="50" t="s">
        <v>347</v>
      </c>
      <c r="C14" s="50" t="s">
        <v>348</v>
      </c>
      <c r="D14" s="285"/>
      <c r="E14" s="294" t="s">
        <v>71</v>
      </c>
      <c r="F14" s="56"/>
      <c r="G14" s="56"/>
      <c r="H14" s="56"/>
      <c r="I14" s="22"/>
      <c r="J14" s="36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22" x14ac:dyDescent="0.3">
      <c r="A15" s="32"/>
      <c r="B15" s="50"/>
      <c r="C15" s="50" t="s">
        <v>349</v>
      </c>
      <c r="D15" s="285"/>
      <c r="E15" s="294"/>
      <c r="F15" s="56"/>
      <c r="G15" s="56"/>
      <c r="H15" s="56"/>
      <c r="I15" s="22"/>
      <c r="J15" s="36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2" x14ac:dyDescent="0.3">
      <c r="A16" s="54">
        <v>3</v>
      </c>
      <c r="B16" s="48" t="s">
        <v>350</v>
      </c>
      <c r="C16" s="48" t="s">
        <v>351</v>
      </c>
      <c r="D16" s="284">
        <v>500000</v>
      </c>
      <c r="E16" s="292" t="s">
        <v>356</v>
      </c>
      <c r="F16" s="35" t="s">
        <v>47</v>
      </c>
      <c r="G16" s="35" t="s">
        <v>358</v>
      </c>
      <c r="H16" s="35"/>
      <c r="I16" s="630"/>
      <c r="J16" s="631"/>
      <c r="K16" s="31"/>
      <c r="L16" s="31"/>
      <c r="M16" s="163"/>
      <c r="N16" s="31"/>
      <c r="O16" s="31"/>
      <c r="P16" s="31"/>
      <c r="Q16" s="31"/>
      <c r="R16" s="31"/>
      <c r="S16" s="31"/>
      <c r="T16" s="31"/>
      <c r="U16" s="31"/>
      <c r="V16" s="31"/>
    </row>
    <row r="17" spans="1:27" ht="21.75" customHeight="1" x14ac:dyDescent="0.3">
      <c r="A17" s="32"/>
      <c r="B17" s="50" t="s">
        <v>360</v>
      </c>
      <c r="C17" s="50" t="s">
        <v>352</v>
      </c>
      <c r="D17" s="285"/>
      <c r="E17" s="501" t="s">
        <v>361</v>
      </c>
      <c r="F17" s="56"/>
      <c r="G17" s="56">
        <v>5</v>
      </c>
      <c r="H17" s="56">
        <v>1</v>
      </c>
      <c r="I17" s="634" t="s">
        <v>357</v>
      </c>
      <c r="J17" s="635"/>
      <c r="K17" s="24"/>
      <c r="L17" s="24"/>
      <c r="M17" s="165"/>
      <c r="N17" s="24"/>
      <c r="O17" s="24"/>
      <c r="P17" s="24"/>
      <c r="Q17" s="24"/>
      <c r="R17" s="24"/>
      <c r="S17" s="24"/>
      <c r="T17" s="24"/>
      <c r="U17" s="24"/>
      <c r="V17" s="24"/>
    </row>
    <row r="18" spans="1:27" x14ac:dyDescent="0.3">
      <c r="A18" s="32"/>
      <c r="B18" s="50" t="s">
        <v>159</v>
      </c>
      <c r="C18" s="50" t="s">
        <v>353</v>
      </c>
      <c r="D18" s="285"/>
      <c r="E18" s="501" t="s">
        <v>159</v>
      </c>
      <c r="F18" s="56"/>
      <c r="G18" s="56"/>
      <c r="H18" s="56"/>
      <c r="I18" s="22"/>
      <c r="J18" s="36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7" x14ac:dyDescent="0.3">
      <c r="A19" s="32"/>
      <c r="B19" s="50"/>
      <c r="C19" s="50" t="s">
        <v>354</v>
      </c>
      <c r="D19" s="286"/>
      <c r="E19" s="294"/>
      <c r="F19" s="56"/>
      <c r="G19" s="56"/>
      <c r="H19" s="56"/>
      <c r="I19" s="358"/>
      <c r="J19" s="359"/>
      <c r="K19" s="24"/>
      <c r="L19" s="24"/>
      <c r="M19" s="24"/>
      <c r="N19" s="165"/>
      <c r="O19" s="165"/>
      <c r="P19" s="24"/>
      <c r="Q19" s="24"/>
      <c r="R19" s="24"/>
      <c r="S19" s="24"/>
      <c r="T19" s="24"/>
      <c r="U19" s="24"/>
      <c r="V19" s="24"/>
    </row>
    <row r="20" spans="1:27" x14ac:dyDescent="0.3">
      <c r="A20" s="32"/>
      <c r="B20" s="50"/>
      <c r="C20" s="50" t="s">
        <v>355</v>
      </c>
      <c r="D20" s="285"/>
      <c r="E20" s="294"/>
      <c r="F20" s="56"/>
      <c r="G20" s="56"/>
      <c r="H20" s="56"/>
      <c r="I20" s="22"/>
      <c r="J20" s="36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7" x14ac:dyDescent="0.3">
      <c r="A21" s="33"/>
      <c r="B21" s="34"/>
      <c r="C21" s="34"/>
      <c r="D21" s="287"/>
      <c r="E21" s="295"/>
      <c r="F21" s="57"/>
      <c r="G21" s="57"/>
      <c r="H21" s="57"/>
      <c r="I21" s="28"/>
      <c r="J21" s="355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Y21" s="153"/>
      <c r="Z21" s="116"/>
      <c r="AA21" s="159"/>
    </row>
    <row r="22" spans="1:27" x14ac:dyDescent="0.3">
      <c r="A22" s="6"/>
      <c r="B22" s="389"/>
      <c r="C22" s="389"/>
      <c r="D22" s="390"/>
      <c r="E22" s="524"/>
      <c r="F22" s="117"/>
      <c r="G22" s="117"/>
      <c r="H22" s="117"/>
      <c r="I22" s="389"/>
      <c r="J22" s="389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Y22" s="153"/>
      <c r="Z22" s="116"/>
      <c r="AA22" s="159"/>
    </row>
    <row r="23" spans="1:27" x14ac:dyDescent="0.3">
      <c r="A23" s="6"/>
      <c r="B23" s="389"/>
      <c r="C23" s="389"/>
      <c r="D23" s="390"/>
      <c r="E23" s="393" t="s">
        <v>268</v>
      </c>
      <c r="F23" s="117"/>
      <c r="G23" s="117"/>
      <c r="H23" s="117"/>
      <c r="I23" s="389"/>
      <c r="J23" s="389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Y23" s="153"/>
      <c r="Z23" s="116"/>
      <c r="AA23" s="159"/>
    </row>
    <row r="24" spans="1:27" x14ac:dyDescent="0.3">
      <c r="A24" s="6"/>
      <c r="B24" s="389"/>
      <c r="C24" s="389"/>
      <c r="D24" s="390"/>
      <c r="E24" s="524"/>
      <c r="F24" s="117"/>
      <c r="G24" s="117"/>
      <c r="H24" s="117"/>
      <c r="I24" s="389"/>
      <c r="J24" s="389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Y24" s="153"/>
      <c r="Z24" s="116"/>
      <c r="AA24" s="159"/>
    </row>
    <row r="25" spans="1:27" x14ac:dyDescent="0.3">
      <c r="A25" s="54">
        <v>4</v>
      </c>
      <c r="B25" s="48" t="s">
        <v>49</v>
      </c>
      <c r="C25" s="48" t="s">
        <v>51</v>
      </c>
      <c r="D25" s="288">
        <v>308000</v>
      </c>
      <c r="E25" s="292" t="s">
        <v>68</v>
      </c>
      <c r="F25" s="35" t="s">
        <v>47</v>
      </c>
      <c r="G25" s="35" t="s">
        <v>368</v>
      </c>
      <c r="H25" s="35"/>
      <c r="I25" s="630"/>
      <c r="J25" s="631"/>
      <c r="K25" s="31"/>
      <c r="L25" s="31"/>
      <c r="M25" s="31"/>
      <c r="N25" s="31"/>
      <c r="O25" s="31"/>
      <c r="P25" s="31"/>
      <c r="Q25" s="163"/>
      <c r="R25" s="163"/>
      <c r="S25" s="31"/>
      <c r="T25" s="31"/>
      <c r="U25" s="31"/>
      <c r="V25" s="31"/>
      <c r="Y25" s="153"/>
      <c r="Z25" s="116"/>
      <c r="AA25" s="6"/>
    </row>
    <row r="26" spans="1:27" ht="18.75" customHeight="1" x14ac:dyDescent="0.3">
      <c r="A26" s="32"/>
      <c r="B26" s="50" t="s">
        <v>67</v>
      </c>
      <c r="C26" s="50" t="s">
        <v>362</v>
      </c>
      <c r="D26" s="285"/>
      <c r="E26" s="294" t="s">
        <v>73</v>
      </c>
      <c r="F26" s="56"/>
      <c r="G26" s="56">
        <v>4</v>
      </c>
      <c r="H26" s="56">
        <v>2</v>
      </c>
      <c r="I26" s="634" t="s">
        <v>369</v>
      </c>
      <c r="J26" s="635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Y26" s="153"/>
      <c r="Z26" s="116"/>
      <c r="AA26" s="6"/>
    </row>
    <row r="27" spans="1:27" x14ac:dyDescent="0.3">
      <c r="A27" s="32"/>
      <c r="B27" s="50"/>
      <c r="C27" s="50" t="s">
        <v>363</v>
      </c>
      <c r="D27" s="285"/>
      <c r="E27" s="294" t="s">
        <v>115</v>
      </c>
      <c r="F27" s="56"/>
      <c r="G27" s="56"/>
      <c r="H27" s="56"/>
      <c r="I27" s="22"/>
      <c r="J27" s="359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Y27" s="153"/>
      <c r="Z27" s="116"/>
      <c r="AA27" s="6"/>
    </row>
    <row r="28" spans="1:27" x14ac:dyDescent="0.3">
      <c r="A28" s="32"/>
      <c r="B28" s="50"/>
      <c r="C28" s="50" t="s">
        <v>364</v>
      </c>
      <c r="D28" s="286"/>
      <c r="E28" s="294"/>
      <c r="F28" s="56"/>
      <c r="G28" s="56"/>
      <c r="H28" s="56"/>
      <c r="I28" s="22"/>
      <c r="J28" s="359"/>
      <c r="K28" s="24"/>
      <c r="L28" s="24"/>
      <c r="M28" s="24"/>
      <c r="N28" s="165"/>
      <c r="O28" s="24"/>
      <c r="P28" s="24"/>
      <c r="Q28" s="24"/>
      <c r="R28" s="24"/>
      <c r="S28" s="24"/>
      <c r="T28" s="24"/>
      <c r="U28" s="24"/>
      <c r="V28" s="24"/>
    </row>
    <row r="29" spans="1:27" x14ac:dyDescent="0.3">
      <c r="A29" s="32"/>
      <c r="B29" s="50"/>
      <c r="C29" s="50" t="s">
        <v>365</v>
      </c>
      <c r="D29" s="286"/>
      <c r="E29" s="294"/>
      <c r="F29" s="56"/>
      <c r="G29" s="56"/>
      <c r="H29" s="56"/>
      <c r="I29" s="22"/>
      <c r="J29" s="359"/>
      <c r="K29" s="24"/>
      <c r="L29" s="24"/>
      <c r="M29" s="24"/>
      <c r="N29" s="165"/>
      <c r="O29" s="24"/>
      <c r="P29" s="24"/>
      <c r="Q29" s="24"/>
      <c r="R29" s="24"/>
      <c r="S29" s="24"/>
      <c r="T29" s="24"/>
      <c r="U29" s="24"/>
      <c r="V29" s="24"/>
    </row>
    <row r="30" spans="1:27" x14ac:dyDescent="0.3">
      <c r="A30" s="32"/>
      <c r="B30" s="50"/>
      <c r="C30" s="50" t="s">
        <v>366</v>
      </c>
      <c r="D30" s="286"/>
      <c r="E30" s="294"/>
      <c r="F30" s="56"/>
      <c r="G30" s="56"/>
      <c r="H30" s="56"/>
      <c r="I30" s="22"/>
      <c r="J30" s="359"/>
      <c r="K30" s="24"/>
      <c r="L30" s="24"/>
      <c r="M30" s="24"/>
      <c r="N30" s="165"/>
      <c r="O30" s="24"/>
      <c r="P30" s="24"/>
      <c r="Q30" s="24"/>
      <c r="R30" s="24"/>
      <c r="S30" s="24"/>
      <c r="T30" s="24"/>
      <c r="U30" s="24"/>
      <c r="V30" s="24"/>
    </row>
    <row r="31" spans="1:27" x14ac:dyDescent="0.3">
      <c r="A31" s="33"/>
      <c r="B31" s="34"/>
      <c r="C31" s="34" t="s">
        <v>367</v>
      </c>
      <c r="D31" s="289"/>
      <c r="E31" s="295"/>
      <c r="F31" s="57"/>
      <c r="G31" s="57"/>
      <c r="H31" s="57"/>
      <c r="I31" s="28"/>
      <c r="J31" s="360"/>
      <c r="K31" s="29"/>
      <c r="L31" s="29"/>
      <c r="M31" s="29"/>
      <c r="N31" s="178"/>
      <c r="O31" s="29"/>
      <c r="P31" s="29"/>
      <c r="Q31" s="29"/>
      <c r="R31" s="29"/>
      <c r="S31" s="29"/>
      <c r="T31" s="29"/>
      <c r="U31" s="29"/>
      <c r="V31" s="29"/>
    </row>
    <row r="32" spans="1:27" x14ac:dyDescent="0.3">
      <c r="A32" s="32">
        <v>5</v>
      </c>
      <c r="B32" s="50" t="s">
        <v>49</v>
      </c>
      <c r="C32" s="50" t="s">
        <v>51</v>
      </c>
      <c r="D32" s="286">
        <v>356000</v>
      </c>
      <c r="E32" s="294" t="s">
        <v>72</v>
      </c>
      <c r="F32" s="56" t="s">
        <v>47</v>
      </c>
      <c r="G32" s="56" t="s">
        <v>368</v>
      </c>
      <c r="H32" s="56"/>
      <c r="I32" s="630"/>
      <c r="J32" s="631"/>
      <c r="K32" s="24"/>
      <c r="L32" s="24"/>
      <c r="M32" s="24"/>
      <c r="N32" s="165"/>
      <c r="O32" s="24"/>
      <c r="P32" s="24"/>
      <c r="Q32" s="24"/>
      <c r="R32" s="24"/>
      <c r="S32" s="24"/>
      <c r="T32" s="24"/>
      <c r="U32" s="24"/>
      <c r="V32" s="24"/>
    </row>
    <row r="33" spans="1:23" x14ac:dyDescent="0.3">
      <c r="A33" s="32"/>
      <c r="B33" s="50" t="s">
        <v>70</v>
      </c>
      <c r="C33" s="50" t="s">
        <v>370</v>
      </c>
      <c r="D33" s="286"/>
      <c r="E33" s="501" t="s">
        <v>73</v>
      </c>
      <c r="F33" s="56"/>
      <c r="G33" s="56">
        <v>6</v>
      </c>
      <c r="H33" s="56">
        <v>6</v>
      </c>
      <c r="I33" s="634" t="s">
        <v>369</v>
      </c>
      <c r="J33" s="635"/>
      <c r="K33" s="24"/>
      <c r="L33" s="24"/>
      <c r="M33" s="24"/>
      <c r="N33" s="165"/>
      <c r="O33" s="24"/>
      <c r="P33" s="24"/>
      <c r="Q33" s="24"/>
      <c r="R33" s="24"/>
      <c r="S33" s="24"/>
      <c r="T33" s="24"/>
      <c r="U33" s="24"/>
      <c r="V33" s="24"/>
    </row>
    <row r="34" spans="1:23" x14ac:dyDescent="0.3">
      <c r="A34" s="32"/>
      <c r="B34" s="50"/>
      <c r="C34" s="50" t="s">
        <v>371</v>
      </c>
      <c r="D34" s="286"/>
      <c r="E34" s="294"/>
      <c r="F34" s="56"/>
      <c r="G34" s="56"/>
      <c r="H34" s="56"/>
      <c r="I34" s="22"/>
      <c r="J34" s="359"/>
      <c r="K34" s="24"/>
      <c r="L34" s="24"/>
      <c r="M34" s="24"/>
      <c r="N34" s="165"/>
      <c r="O34" s="24"/>
      <c r="P34" s="24"/>
      <c r="Q34" s="24"/>
      <c r="R34" s="24"/>
      <c r="S34" s="24"/>
      <c r="T34" s="24"/>
      <c r="U34" s="24"/>
      <c r="V34" s="24"/>
    </row>
    <row r="35" spans="1:23" x14ac:dyDescent="0.3">
      <c r="A35" s="32"/>
      <c r="B35" s="50"/>
      <c r="C35" s="50" t="s">
        <v>372</v>
      </c>
      <c r="D35" s="286"/>
      <c r="E35" s="294"/>
      <c r="F35" s="56"/>
      <c r="G35" s="56"/>
      <c r="H35" s="56"/>
      <c r="I35" s="22"/>
      <c r="J35" s="359"/>
      <c r="K35" s="24"/>
      <c r="L35" s="24"/>
      <c r="M35" s="24"/>
      <c r="N35" s="165"/>
      <c r="O35" s="24"/>
      <c r="P35" s="24"/>
      <c r="Q35" s="24"/>
      <c r="R35" s="24"/>
      <c r="S35" s="24"/>
      <c r="T35" s="24"/>
      <c r="U35" s="24"/>
      <c r="V35" s="24"/>
    </row>
    <row r="36" spans="1:23" x14ac:dyDescent="0.3">
      <c r="A36" s="32"/>
      <c r="B36" s="50"/>
      <c r="C36" s="50" t="s">
        <v>373</v>
      </c>
      <c r="D36" s="285"/>
      <c r="E36" s="294"/>
      <c r="F36" s="56"/>
      <c r="G36" s="56"/>
      <c r="H36" s="56"/>
      <c r="I36" s="22"/>
      <c r="J36" s="36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</row>
    <row r="37" spans="1:23" x14ac:dyDescent="0.3">
      <c r="A37" s="32"/>
      <c r="B37" s="50"/>
      <c r="C37" s="50" t="s">
        <v>374</v>
      </c>
      <c r="D37" s="285"/>
      <c r="E37" s="294"/>
      <c r="F37" s="56"/>
      <c r="G37" s="56"/>
      <c r="H37" s="56"/>
      <c r="I37" s="22"/>
      <c r="J37" s="36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42"/>
    </row>
    <row r="38" spans="1:23" x14ac:dyDescent="0.3">
      <c r="A38" s="54">
        <v>6</v>
      </c>
      <c r="B38" s="297" t="s">
        <v>49</v>
      </c>
      <c r="C38" s="297" t="s">
        <v>51</v>
      </c>
      <c r="D38" s="298">
        <v>281600</v>
      </c>
      <c r="E38" s="522" t="s">
        <v>81</v>
      </c>
      <c r="F38" s="508" t="s">
        <v>47</v>
      </c>
      <c r="G38" s="497">
        <v>7</v>
      </c>
      <c r="H38" s="497">
        <v>8</v>
      </c>
      <c r="I38" s="630" t="s">
        <v>369</v>
      </c>
      <c r="J38" s="631"/>
      <c r="K38" s="296"/>
      <c r="L38" s="296"/>
      <c r="M38" s="296"/>
      <c r="N38" s="296"/>
      <c r="O38" s="296"/>
      <c r="P38" s="296"/>
      <c r="Q38" s="296"/>
      <c r="R38" s="296"/>
      <c r="S38" s="296"/>
      <c r="T38" s="296"/>
      <c r="U38" s="296"/>
      <c r="V38" s="296"/>
    </row>
    <row r="39" spans="1:23" x14ac:dyDescent="0.3">
      <c r="A39" s="32"/>
      <c r="B39" s="39" t="s">
        <v>375</v>
      </c>
      <c r="C39" s="36" t="s">
        <v>376</v>
      </c>
      <c r="D39" s="299"/>
      <c r="E39" s="523" t="s">
        <v>79</v>
      </c>
      <c r="F39" s="517"/>
      <c r="G39" s="38"/>
      <c r="H39" s="38"/>
      <c r="I39" s="25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</row>
    <row r="40" spans="1:23" x14ac:dyDescent="0.3">
      <c r="A40" s="32"/>
      <c r="B40" s="39"/>
      <c r="C40" s="36" t="s">
        <v>377</v>
      </c>
      <c r="D40" s="299"/>
      <c r="E40" s="523" t="s">
        <v>82</v>
      </c>
      <c r="F40" s="517"/>
      <c r="G40" s="38"/>
      <c r="H40" s="38"/>
      <c r="I40" s="25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</row>
    <row r="41" spans="1:23" x14ac:dyDescent="0.3">
      <c r="A41" s="33"/>
      <c r="B41" s="41"/>
      <c r="C41" s="355" t="s">
        <v>378</v>
      </c>
      <c r="D41" s="391"/>
      <c r="E41" s="525"/>
      <c r="F41" s="318"/>
      <c r="G41" s="318"/>
      <c r="H41" s="318"/>
      <c r="I41" s="27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</row>
    <row r="42" spans="1:23" x14ac:dyDescent="0.3">
      <c r="A42" s="6"/>
      <c r="B42" s="5"/>
      <c r="C42" s="389"/>
      <c r="D42" s="390"/>
      <c r="E42" s="526"/>
      <c r="F42" s="6"/>
      <c r="G42" s="6"/>
      <c r="H42" s="6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3" x14ac:dyDescent="0.3">
      <c r="A43" s="6"/>
      <c r="B43" s="5"/>
      <c r="C43" s="389"/>
      <c r="D43" s="390"/>
      <c r="E43" s="394" t="s">
        <v>270</v>
      </c>
      <c r="F43" s="6"/>
      <c r="G43" s="6"/>
      <c r="H43" s="6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3" x14ac:dyDescent="0.3">
      <c r="A44" s="54"/>
      <c r="B44" s="31"/>
      <c r="C44" s="296" t="s">
        <v>379</v>
      </c>
      <c r="D44" s="298"/>
      <c r="E44" s="522"/>
      <c r="F44" s="508"/>
      <c r="G44" s="497"/>
      <c r="H44" s="497"/>
      <c r="I44" s="392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</row>
    <row r="45" spans="1:23" x14ac:dyDescent="0.3">
      <c r="A45" s="32"/>
      <c r="B45" s="24"/>
      <c r="C45" s="39" t="s">
        <v>380</v>
      </c>
      <c r="D45" s="299"/>
      <c r="E45" s="523"/>
      <c r="F45" s="517"/>
      <c r="G45" s="38"/>
      <c r="H45" s="38"/>
      <c r="I45" s="25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</row>
    <row r="46" spans="1:23" x14ac:dyDescent="0.3">
      <c r="A46" s="32"/>
      <c r="B46" s="39"/>
      <c r="C46" s="39" t="s">
        <v>381</v>
      </c>
      <c r="D46" s="300"/>
      <c r="E46" s="523"/>
      <c r="F46" s="517"/>
      <c r="G46" s="38"/>
      <c r="H46" s="38"/>
      <c r="I46" s="25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</row>
    <row r="47" spans="1:23" x14ac:dyDescent="0.3">
      <c r="A47" s="33"/>
      <c r="B47" s="41"/>
      <c r="C47" s="41" t="s">
        <v>382</v>
      </c>
      <c r="D47" s="301"/>
      <c r="E47" s="525"/>
      <c r="F47" s="318"/>
      <c r="G47" s="318"/>
      <c r="H47" s="318"/>
      <c r="I47" s="27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</row>
    <row r="48" spans="1:23" x14ac:dyDescent="0.3">
      <c r="A48" s="54">
        <v>7</v>
      </c>
      <c r="B48" s="296" t="s">
        <v>49</v>
      </c>
      <c r="C48" s="365" t="s">
        <v>51</v>
      </c>
      <c r="D48" s="302">
        <v>464000</v>
      </c>
      <c r="E48" s="522" t="s">
        <v>65</v>
      </c>
      <c r="F48" s="508" t="s">
        <v>47</v>
      </c>
      <c r="G48" s="497" t="s">
        <v>368</v>
      </c>
      <c r="H48" s="497"/>
      <c r="I48" s="630"/>
      <c r="J48" s="631"/>
      <c r="K48" s="296"/>
      <c r="L48" s="296"/>
      <c r="M48" s="296"/>
      <c r="N48" s="296"/>
      <c r="O48" s="296"/>
      <c r="P48" s="296"/>
      <c r="Q48" s="296"/>
      <c r="R48" s="296"/>
      <c r="S48" s="296"/>
      <c r="T48" s="296"/>
      <c r="U48" s="296"/>
      <c r="V48" s="296"/>
    </row>
    <row r="49" spans="1:23" x14ac:dyDescent="0.3">
      <c r="A49" s="32"/>
      <c r="B49" s="39" t="s">
        <v>383</v>
      </c>
      <c r="C49" s="39" t="s">
        <v>384</v>
      </c>
      <c r="D49" s="300"/>
      <c r="E49" s="523" t="s">
        <v>66</v>
      </c>
      <c r="F49" s="517"/>
      <c r="G49" s="38">
        <v>8</v>
      </c>
      <c r="H49" s="38">
        <v>10</v>
      </c>
      <c r="I49" s="628" t="s">
        <v>369</v>
      </c>
      <c r="J49" s="62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</row>
    <row r="50" spans="1:23" x14ac:dyDescent="0.3">
      <c r="A50" s="32"/>
      <c r="B50" s="39"/>
      <c r="C50" s="39" t="s">
        <v>385</v>
      </c>
      <c r="D50" s="300"/>
      <c r="E50" s="523"/>
      <c r="F50" s="517"/>
      <c r="G50" s="38"/>
      <c r="H50" s="38"/>
      <c r="I50" s="25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</row>
    <row r="51" spans="1:23" x14ac:dyDescent="0.3">
      <c r="A51" s="32"/>
      <c r="B51" s="39"/>
      <c r="C51" s="39" t="s">
        <v>386</v>
      </c>
      <c r="D51" s="300"/>
      <c r="E51" s="523"/>
      <c r="F51" s="517"/>
      <c r="G51" s="38"/>
      <c r="H51" s="38"/>
      <c r="I51" s="25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</row>
    <row r="52" spans="1:23" x14ac:dyDescent="0.3">
      <c r="A52" s="32"/>
      <c r="B52" s="39"/>
      <c r="C52" s="39" t="s">
        <v>387</v>
      </c>
      <c r="D52" s="300"/>
      <c r="E52" s="523"/>
      <c r="F52" s="517"/>
      <c r="G52" s="38"/>
      <c r="H52" s="38"/>
      <c r="I52" s="25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</row>
    <row r="53" spans="1:23" x14ac:dyDescent="0.3">
      <c r="A53" s="32"/>
      <c r="B53" s="39"/>
      <c r="C53" s="39" t="s">
        <v>380</v>
      </c>
      <c r="D53" s="300"/>
      <c r="E53" s="523"/>
      <c r="F53" s="517"/>
      <c r="G53" s="38"/>
      <c r="H53" s="38"/>
      <c r="I53" s="25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1:23" x14ac:dyDescent="0.3">
      <c r="A54" s="33"/>
      <c r="B54" s="41"/>
      <c r="C54" s="367" t="s">
        <v>388</v>
      </c>
      <c r="D54" s="301"/>
      <c r="E54" s="525"/>
      <c r="F54" s="318"/>
      <c r="G54" s="318"/>
      <c r="H54" s="318"/>
      <c r="I54" s="27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</row>
    <row r="55" spans="1:23" x14ac:dyDescent="0.3">
      <c r="A55" s="54">
        <v>8</v>
      </c>
      <c r="B55" s="296" t="s">
        <v>75</v>
      </c>
      <c r="C55" s="421" t="s">
        <v>77</v>
      </c>
      <c r="D55" s="302">
        <v>235000</v>
      </c>
      <c r="E55" s="522" t="s">
        <v>55</v>
      </c>
      <c r="F55" s="508" t="s">
        <v>47</v>
      </c>
      <c r="G55" s="497" t="s">
        <v>368</v>
      </c>
      <c r="H55" s="497"/>
      <c r="I55" s="630"/>
      <c r="J55" s="631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160"/>
    </row>
    <row r="56" spans="1:23" x14ac:dyDescent="0.3">
      <c r="A56" s="32"/>
      <c r="B56" s="39" t="s">
        <v>389</v>
      </c>
      <c r="C56" s="61" t="s">
        <v>390</v>
      </c>
      <c r="D56" s="300"/>
      <c r="E56" s="523" t="s">
        <v>79</v>
      </c>
      <c r="F56" s="517"/>
      <c r="G56" s="38">
        <v>3</v>
      </c>
      <c r="H56" s="38">
        <v>1</v>
      </c>
      <c r="I56" s="628" t="s">
        <v>394</v>
      </c>
      <c r="J56" s="62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</row>
    <row r="57" spans="1:23" x14ac:dyDescent="0.3">
      <c r="A57" s="32"/>
      <c r="B57" s="39"/>
      <c r="C57" s="24" t="s">
        <v>391</v>
      </c>
      <c r="D57" s="300"/>
      <c r="E57" s="523" t="s">
        <v>71</v>
      </c>
      <c r="F57" s="517"/>
      <c r="G57" s="38"/>
      <c r="H57" s="38"/>
      <c r="I57" s="25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</row>
    <row r="58" spans="1:23" x14ac:dyDescent="0.3">
      <c r="A58" s="32"/>
      <c r="B58" s="39"/>
      <c r="C58" s="431" t="s">
        <v>392</v>
      </c>
      <c r="D58" s="300"/>
      <c r="E58" s="523"/>
      <c r="F58" s="517"/>
      <c r="G58" s="38"/>
      <c r="H58" s="38"/>
      <c r="I58" s="25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</row>
    <row r="59" spans="1:23" x14ac:dyDescent="0.3">
      <c r="A59" s="32"/>
      <c r="B59" s="39"/>
      <c r="C59" s="431" t="s">
        <v>393</v>
      </c>
      <c r="D59" s="300"/>
      <c r="E59" s="523"/>
      <c r="F59" s="517"/>
      <c r="G59" s="38"/>
      <c r="H59" s="38"/>
      <c r="I59" s="25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</row>
    <row r="60" spans="1:23" x14ac:dyDescent="0.3">
      <c r="A60" s="32"/>
      <c r="B60" s="39"/>
      <c r="C60" s="61" t="s">
        <v>400</v>
      </c>
      <c r="D60" s="300"/>
      <c r="E60" s="523"/>
      <c r="F60" s="517"/>
      <c r="G60" s="38"/>
      <c r="H60" s="38"/>
      <c r="I60" s="25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</row>
    <row r="61" spans="1:23" x14ac:dyDescent="0.3">
      <c r="A61" s="33"/>
      <c r="B61" s="41"/>
      <c r="C61" s="66" t="s">
        <v>374</v>
      </c>
      <c r="D61" s="301"/>
      <c r="E61" s="525"/>
      <c r="F61" s="318"/>
      <c r="G61" s="318"/>
      <c r="H61" s="318"/>
      <c r="I61" s="27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</row>
    <row r="62" spans="1:23" x14ac:dyDescent="0.3">
      <c r="A62" s="6"/>
      <c r="B62" s="5"/>
      <c r="C62" s="45"/>
      <c r="D62" s="282"/>
      <c r="E62" s="394" t="s">
        <v>271</v>
      </c>
      <c r="F62" s="6"/>
      <c r="G62" s="6"/>
      <c r="H62" s="6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3" x14ac:dyDescent="0.3">
      <c r="A63" s="54">
        <v>9</v>
      </c>
      <c r="B63" s="296" t="s">
        <v>75</v>
      </c>
      <c r="C63" s="365" t="s">
        <v>77</v>
      </c>
      <c r="D63" s="302">
        <v>320000</v>
      </c>
      <c r="E63" s="522" t="s">
        <v>54</v>
      </c>
      <c r="F63" s="508" t="s">
        <v>47</v>
      </c>
      <c r="G63" s="497" t="s">
        <v>368</v>
      </c>
      <c r="H63" s="497"/>
      <c r="I63" s="630"/>
      <c r="J63" s="631"/>
      <c r="K63" s="296"/>
      <c r="L63" s="296"/>
      <c r="M63" s="296"/>
      <c r="N63" s="296"/>
      <c r="O63" s="296"/>
      <c r="P63" s="296"/>
      <c r="Q63" s="296"/>
      <c r="R63" s="296"/>
      <c r="S63" s="296"/>
      <c r="T63" s="296"/>
      <c r="U63" s="296"/>
      <c r="V63" s="296"/>
    </row>
    <row r="64" spans="1:23" x14ac:dyDescent="0.3">
      <c r="A64" s="32"/>
      <c r="B64" s="39" t="s">
        <v>395</v>
      </c>
      <c r="C64" s="325" t="s">
        <v>396</v>
      </c>
      <c r="D64" s="300"/>
      <c r="E64" s="523" t="s">
        <v>79</v>
      </c>
      <c r="F64" s="517"/>
      <c r="G64" s="38">
        <v>5</v>
      </c>
      <c r="H64" s="38">
        <v>5</v>
      </c>
      <c r="I64" s="628" t="s">
        <v>394</v>
      </c>
      <c r="J64" s="62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</row>
    <row r="65" spans="1:22" x14ac:dyDescent="0.3">
      <c r="A65" s="32"/>
      <c r="B65" s="39"/>
      <c r="C65" s="39" t="s">
        <v>397</v>
      </c>
      <c r="D65" s="300"/>
      <c r="E65" s="523" t="s">
        <v>82</v>
      </c>
      <c r="F65" s="517"/>
      <c r="G65" s="38"/>
      <c r="H65" s="38"/>
      <c r="I65" s="25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</row>
    <row r="66" spans="1:22" x14ac:dyDescent="0.3">
      <c r="A66" s="32"/>
      <c r="B66" s="39"/>
      <c r="C66" s="39" t="s">
        <v>398</v>
      </c>
      <c r="D66" s="300"/>
      <c r="E66" s="523"/>
      <c r="F66" s="517"/>
      <c r="G66" s="38"/>
      <c r="H66" s="38"/>
      <c r="I66" s="25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</row>
    <row r="67" spans="1:22" x14ac:dyDescent="0.3">
      <c r="A67" s="32"/>
      <c r="B67" s="39"/>
      <c r="C67" s="39" t="s">
        <v>399</v>
      </c>
      <c r="D67" s="300"/>
      <c r="E67" s="523"/>
      <c r="F67" s="517"/>
      <c r="G67" s="38"/>
      <c r="H67" s="38"/>
      <c r="I67" s="25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</row>
    <row r="68" spans="1:22" x14ac:dyDescent="0.3">
      <c r="A68" s="32"/>
      <c r="B68" s="39"/>
      <c r="C68" s="39" t="s">
        <v>381</v>
      </c>
      <c r="D68" s="300"/>
      <c r="E68" s="523"/>
      <c r="F68" s="517"/>
      <c r="G68" s="38"/>
      <c r="H68" s="38"/>
      <c r="I68" s="25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</row>
    <row r="69" spans="1:22" x14ac:dyDescent="0.3">
      <c r="A69" s="33"/>
      <c r="B69" s="41"/>
      <c r="C69" s="41" t="s">
        <v>382</v>
      </c>
      <c r="D69" s="301"/>
      <c r="E69" s="525"/>
      <c r="F69" s="318"/>
      <c r="G69" s="318"/>
      <c r="H69" s="318"/>
      <c r="I69" s="27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</row>
    <row r="70" spans="1:22" x14ac:dyDescent="0.3">
      <c r="A70" s="54">
        <v>10</v>
      </c>
      <c r="B70" s="296" t="s">
        <v>75</v>
      </c>
      <c r="C70" s="324" t="s">
        <v>77</v>
      </c>
      <c r="D70" s="302">
        <v>375000</v>
      </c>
      <c r="E70" s="522" t="s">
        <v>78</v>
      </c>
      <c r="F70" s="508" t="s">
        <v>47</v>
      </c>
      <c r="G70" s="506" t="s">
        <v>368</v>
      </c>
      <c r="H70" s="506"/>
      <c r="I70" s="630"/>
      <c r="J70" s="631"/>
      <c r="K70" s="296"/>
      <c r="L70" s="296"/>
      <c r="M70" s="296"/>
      <c r="N70" s="296"/>
      <c r="O70" s="296"/>
      <c r="P70" s="296"/>
      <c r="Q70" s="296"/>
      <c r="R70" s="296"/>
      <c r="S70" s="296"/>
      <c r="T70" s="296"/>
      <c r="U70" s="296"/>
      <c r="V70" s="296"/>
    </row>
    <row r="71" spans="1:22" x14ac:dyDescent="0.3">
      <c r="A71" s="32"/>
      <c r="B71" s="39" t="s">
        <v>76</v>
      </c>
      <c r="C71" s="366" t="s">
        <v>401</v>
      </c>
      <c r="D71" s="300"/>
      <c r="E71" s="523" t="s">
        <v>79</v>
      </c>
      <c r="F71" s="517"/>
      <c r="G71" s="38">
        <v>8</v>
      </c>
      <c r="H71" s="38">
        <v>11</v>
      </c>
      <c r="I71" s="628" t="s">
        <v>394</v>
      </c>
      <c r="J71" s="62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</row>
    <row r="72" spans="1:22" x14ac:dyDescent="0.3">
      <c r="A72" s="32"/>
      <c r="B72" s="39"/>
      <c r="C72" s="39" t="s">
        <v>402</v>
      </c>
      <c r="D72" s="300"/>
      <c r="E72" s="523" t="s">
        <v>71</v>
      </c>
      <c r="F72" s="517"/>
      <c r="G72" s="38"/>
      <c r="H72" s="38"/>
      <c r="I72" s="25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</row>
    <row r="73" spans="1:22" x14ac:dyDescent="0.3">
      <c r="A73" s="32"/>
      <c r="B73" s="39"/>
      <c r="C73" s="39" t="s">
        <v>403</v>
      </c>
      <c r="D73" s="300"/>
      <c r="E73" s="523"/>
      <c r="F73" s="517"/>
      <c r="G73" s="38"/>
      <c r="H73" s="38"/>
      <c r="I73" s="25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</row>
    <row r="74" spans="1:22" x14ac:dyDescent="0.3">
      <c r="A74" s="32"/>
      <c r="B74" s="39"/>
      <c r="C74" s="39" t="s">
        <v>404</v>
      </c>
      <c r="D74" s="300"/>
      <c r="E74" s="523"/>
      <c r="F74" s="517"/>
      <c r="G74" s="38"/>
      <c r="H74" s="38"/>
      <c r="I74" s="25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</row>
    <row r="75" spans="1:22" x14ac:dyDescent="0.3">
      <c r="A75" s="33"/>
      <c r="B75" s="41"/>
      <c r="C75" s="41" t="s">
        <v>355</v>
      </c>
      <c r="D75" s="301"/>
      <c r="E75" s="525"/>
      <c r="F75" s="318"/>
      <c r="G75" s="318"/>
      <c r="H75" s="318"/>
      <c r="I75" s="27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</row>
    <row r="76" spans="1:22" x14ac:dyDescent="0.3">
      <c r="A76" s="6"/>
      <c r="B76" s="5"/>
      <c r="C76" s="5"/>
      <c r="D76" s="282"/>
      <c r="E76" s="526"/>
      <c r="F76" s="6"/>
      <c r="G76" s="6"/>
      <c r="H76" s="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x14ac:dyDescent="0.3">
      <c r="A77" s="6"/>
      <c r="B77" s="5"/>
      <c r="C77" s="5"/>
      <c r="D77" s="282"/>
      <c r="E77" s="526"/>
      <c r="F77" s="6"/>
      <c r="G77" s="6"/>
      <c r="H77" s="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x14ac:dyDescent="0.3">
      <c r="A78" s="6"/>
      <c r="B78" s="5"/>
      <c r="C78" s="5"/>
      <c r="D78" s="282"/>
      <c r="E78" s="526"/>
      <c r="F78" s="6"/>
      <c r="G78" s="6"/>
      <c r="H78" s="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x14ac:dyDescent="0.3">
      <c r="A79" s="6"/>
      <c r="B79" s="5"/>
      <c r="C79" s="5"/>
      <c r="D79" s="282"/>
      <c r="E79" s="526"/>
      <c r="F79" s="6"/>
      <c r="G79" s="6"/>
      <c r="H79" s="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x14ac:dyDescent="0.3">
      <c r="A80" s="6"/>
      <c r="B80" s="5"/>
      <c r="C80" s="5"/>
      <c r="D80" s="282"/>
      <c r="E80" s="394" t="s">
        <v>272</v>
      </c>
      <c r="F80" s="6"/>
      <c r="G80" s="6"/>
      <c r="H80" s="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x14ac:dyDescent="0.3">
      <c r="A81" s="6"/>
      <c r="B81" s="5"/>
      <c r="C81" s="5"/>
      <c r="D81" s="282"/>
      <c r="E81" s="526"/>
      <c r="F81" s="6"/>
      <c r="G81" s="6"/>
      <c r="H81" s="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x14ac:dyDescent="0.3">
      <c r="A82" s="54">
        <v>11</v>
      </c>
      <c r="B82" s="31" t="s">
        <v>405</v>
      </c>
      <c r="C82" s="365" t="s">
        <v>407</v>
      </c>
      <c r="D82" s="302">
        <v>71900</v>
      </c>
      <c r="E82" s="522" t="s">
        <v>80</v>
      </c>
      <c r="F82" s="508" t="s">
        <v>47</v>
      </c>
      <c r="G82" s="497" t="s">
        <v>368</v>
      </c>
      <c r="H82" s="497"/>
      <c r="I82" s="630"/>
      <c r="J82" s="631"/>
      <c r="K82" s="296"/>
      <c r="L82" s="296"/>
      <c r="M82" s="296"/>
      <c r="N82" s="296"/>
      <c r="O82" s="296"/>
      <c r="P82" s="296"/>
      <c r="Q82" s="296"/>
      <c r="R82" s="296"/>
      <c r="S82" s="296"/>
      <c r="T82" s="296"/>
      <c r="U82" s="296"/>
      <c r="V82" s="296"/>
    </row>
    <row r="83" spans="1:22" x14ac:dyDescent="0.3">
      <c r="A83" s="32"/>
      <c r="B83" s="24" t="s">
        <v>406</v>
      </c>
      <c r="C83" s="366" t="s">
        <v>408</v>
      </c>
      <c r="D83" s="300"/>
      <c r="E83" s="523" t="s">
        <v>66</v>
      </c>
      <c r="F83" s="517"/>
      <c r="G83" s="38">
        <v>5</v>
      </c>
      <c r="H83" s="38">
        <v>4</v>
      </c>
      <c r="I83" s="628" t="s">
        <v>394</v>
      </c>
      <c r="J83" s="62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</row>
    <row r="84" spans="1:22" x14ac:dyDescent="0.3">
      <c r="A84" s="32"/>
      <c r="B84" s="24"/>
      <c r="C84" s="39" t="s">
        <v>409</v>
      </c>
      <c r="D84" s="300"/>
      <c r="E84" s="523"/>
      <c r="F84" s="517"/>
      <c r="G84" s="38"/>
      <c r="H84" s="38"/>
      <c r="I84" s="25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</row>
    <row r="85" spans="1:22" x14ac:dyDescent="0.3">
      <c r="A85" s="32"/>
      <c r="B85" s="24"/>
      <c r="C85" s="325" t="s">
        <v>410</v>
      </c>
      <c r="D85" s="300"/>
      <c r="E85" s="523"/>
      <c r="F85" s="517"/>
      <c r="G85" s="38"/>
      <c r="H85" s="38"/>
      <c r="I85" s="25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</row>
    <row r="86" spans="1:22" x14ac:dyDescent="0.3">
      <c r="A86" s="32"/>
      <c r="B86" s="24"/>
      <c r="C86" s="325" t="s">
        <v>388</v>
      </c>
      <c r="D86" s="300"/>
      <c r="E86" s="523"/>
      <c r="F86" s="517"/>
      <c r="G86" s="38"/>
      <c r="H86" s="38"/>
      <c r="I86" s="25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</row>
    <row r="87" spans="1:22" x14ac:dyDescent="0.3">
      <c r="A87" s="54">
        <v>12</v>
      </c>
      <c r="B87" s="31" t="s">
        <v>411</v>
      </c>
      <c r="C87" s="324" t="s">
        <v>413</v>
      </c>
      <c r="D87" s="302">
        <v>15000</v>
      </c>
      <c r="E87" s="522" t="s">
        <v>44</v>
      </c>
      <c r="F87" s="508" t="s">
        <v>47</v>
      </c>
      <c r="G87" s="508"/>
      <c r="H87" s="508"/>
      <c r="I87" s="630" t="s">
        <v>394</v>
      </c>
      <c r="J87" s="631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</row>
    <row r="88" spans="1:22" x14ac:dyDescent="0.3">
      <c r="A88" s="32"/>
      <c r="B88" s="24" t="s">
        <v>412</v>
      </c>
      <c r="C88" s="325" t="s">
        <v>414</v>
      </c>
      <c r="D88" s="300"/>
      <c r="E88" s="523" t="s">
        <v>71</v>
      </c>
      <c r="F88" s="517"/>
      <c r="G88" s="517"/>
      <c r="H88" s="517"/>
      <c r="I88" s="25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</row>
    <row r="89" spans="1:22" x14ac:dyDescent="0.3">
      <c r="A89" s="33"/>
      <c r="B89" s="29"/>
      <c r="C89" s="41" t="s">
        <v>415</v>
      </c>
      <c r="D89" s="301"/>
      <c r="E89" s="525"/>
      <c r="F89" s="318"/>
      <c r="G89" s="318"/>
      <c r="H89" s="318"/>
      <c r="I89" s="27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</row>
    <row r="90" spans="1:22" x14ac:dyDescent="0.3">
      <c r="A90" s="2"/>
      <c r="D90" s="2"/>
      <c r="E90" s="156"/>
    </row>
    <row r="91" spans="1:22" x14ac:dyDescent="0.3">
      <c r="A91" s="2"/>
      <c r="D91" s="2"/>
      <c r="E91" s="156"/>
    </row>
    <row r="92" spans="1:22" x14ac:dyDescent="0.3">
      <c r="A92" s="2"/>
      <c r="D92" s="2"/>
      <c r="E92" s="156"/>
    </row>
    <row r="93" spans="1:22" x14ac:dyDescent="0.3">
      <c r="A93" s="2"/>
      <c r="D93" s="2"/>
      <c r="E93" s="156"/>
    </row>
    <row r="94" spans="1:22" x14ac:dyDescent="0.3">
      <c r="A94" s="2"/>
      <c r="D94" s="2"/>
      <c r="E94" s="156"/>
    </row>
    <row r="95" spans="1:22" x14ac:dyDescent="0.3">
      <c r="A95" s="2"/>
      <c r="D95" s="2"/>
      <c r="E95" s="156"/>
    </row>
    <row r="96" spans="1:22" x14ac:dyDescent="0.3">
      <c r="A96" s="2"/>
      <c r="D96" s="2"/>
      <c r="E96" s="156"/>
    </row>
    <row r="97" spans="1:5" x14ac:dyDescent="0.3">
      <c r="A97" s="2"/>
      <c r="D97" s="2"/>
      <c r="E97" s="156"/>
    </row>
    <row r="98" spans="1:5" x14ac:dyDescent="0.3">
      <c r="A98" s="2"/>
      <c r="D98" s="2"/>
      <c r="E98" s="156"/>
    </row>
    <row r="99" spans="1:5" x14ac:dyDescent="0.3">
      <c r="A99" s="2"/>
      <c r="D99" s="2"/>
      <c r="E99" s="507" t="s">
        <v>273</v>
      </c>
    </row>
  </sheetData>
  <mergeCells count="38">
    <mergeCell ref="A1:C1"/>
    <mergeCell ref="A2:V2"/>
    <mergeCell ref="A3:V3"/>
    <mergeCell ref="A4:V4"/>
    <mergeCell ref="B7:B9"/>
    <mergeCell ref="C7:C9"/>
    <mergeCell ref="D7:D9"/>
    <mergeCell ref="F7:F9"/>
    <mergeCell ref="G7:J7"/>
    <mergeCell ref="K7:M7"/>
    <mergeCell ref="N7:V7"/>
    <mergeCell ref="T8:V8"/>
    <mergeCell ref="G8:H8"/>
    <mergeCell ref="I8:J8"/>
    <mergeCell ref="K8:M8"/>
    <mergeCell ref="N8:P8"/>
    <mergeCell ref="I71:J71"/>
    <mergeCell ref="Q8:S8"/>
    <mergeCell ref="I9:J9"/>
    <mergeCell ref="I13:J13"/>
    <mergeCell ref="I16:J16"/>
    <mergeCell ref="I25:J25"/>
    <mergeCell ref="I83:J83"/>
    <mergeCell ref="I32:J32"/>
    <mergeCell ref="I10:J10"/>
    <mergeCell ref="I82:J82"/>
    <mergeCell ref="I87:J87"/>
    <mergeCell ref="I38:J38"/>
    <mergeCell ref="I48:J48"/>
    <mergeCell ref="I55:J55"/>
    <mergeCell ref="I63:J63"/>
    <mergeCell ref="I70:J70"/>
    <mergeCell ref="I17:J17"/>
    <mergeCell ref="I26:J26"/>
    <mergeCell ref="I33:J33"/>
    <mergeCell ref="I49:J49"/>
    <mergeCell ref="I56:J56"/>
    <mergeCell ref="I64:J64"/>
  </mergeCells>
  <pageMargins left="0.27559055118110237" right="0.23622047244094491" top="1.0629921259842521" bottom="0.23622047244094491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V23"/>
  <sheetViews>
    <sheetView topLeftCell="A10" workbookViewId="0">
      <selection activeCell="A3" sqref="A3:V3"/>
    </sheetView>
  </sheetViews>
  <sheetFormatPr defaultRowHeight="20.25" x14ac:dyDescent="0.3"/>
  <cols>
    <col min="1" max="1" width="4.75" style="156" customWidth="1"/>
    <col min="2" max="2" width="24" style="2" customWidth="1"/>
    <col min="3" max="3" width="26" style="2" customWidth="1"/>
    <col min="4" max="4" width="9.125" style="283" customWidth="1"/>
    <col min="5" max="5" width="8.25" style="290" customWidth="1"/>
    <col min="6" max="6" width="8.25" style="2" customWidth="1"/>
    <col min="7" max="18" width="3.125" style="2" customWidth="1"/>
    <col min="19" max="19" width="3.625" style="2" customWidth="1"/>
    <col min="20" max="20" width="3.375" style="2" customWidth="1"/>
    <col min="21" max="21" width="3.125" style="2" customWidth="1"/>
    <col min="22" max="22" width="2.875" style="2" customWidth="1"/>
    <col min="23" max="23" width="3.125" style="2" customWidth="1"/>
    <col min="24" max="24" width="3" style="2" customWidth="1"/>
    <col min="25" max="16384" width="9" style="2"/>
  </cols>
  <sheetData>
    <row r="1" spans="1:22" x14ac:dyDescent="0.3">
      <c r="A1" s="642" t="s">
        <v>11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</row>
    <row r="2" spans="1:22" x14ac:dyDescent="0.3">
      <c r="A2" s="642" t="s">
        <v>339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</row>
    <row r="3" spans="1:22" x14ac:dyDescent="0.3">
      <c r="A3" s="642" t="s">
        <v>74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</row>
    <row r="4" spans="1:22" x14ac:dyDescent="0.3">
      <c r="A4" s="3">
        <v>1</v>
      </c>
      <c r="B4" s="4" t="s">
        <v>31</v>
      </c>
      <c r="C4" s="4"/>
      <c r="D4" s="282"/>
    </row>
    <row r="5" spans="1:22" x14ac:dyDescent="0.3">
      <c r="A5" s="6">
        <v>1.2</v>
      </c>
      <c r="B5" s="5" t="s">
        <v>83</v>
      </c>
      <c r="F5" s="156"/>
    </row>
    <row r="6" spans="1:22" x14ac:dyDescent="0.3">
      <c r="A6" s="7" t="s">
        <v>28</v>
      </c>
      <c r="B6" s="643" t="s">
        <v>30</v>
      </c>
      <c r="C6" s="644" t="s">
        <v>32</v>
      </c>
      <c r="D6" s="647" t="s">
        <v>7</v>
      </c>
      <c r="E6" s="395" t="s">
        <v>12</v>
      </c>
      <c r="F6" s="650" t="s">
        <v>61</v>
      </c>
      <c r="G6" s="653" t="s">
        <v>39</v>
      </c>
      <c r="H6" s="654"/>
      <c r="I6" s="654"/>
      <c r="J6" s="655"/>
      <c r="K6" s="656" t="s">
        <v>53</v>
      </c>
      <c r="L6" s="656"/>
      <c r="M6" s="656"/>
      <c r="N6" s="656" t="s">
        <v>439</v>
      </c>
      <c r="O6" s="656"/>
      <c r="P6" s="656"/>
      <c r="Q6" s="656"/>
      <c r="R6" s="656"/>
      <c r="S6" s="656"/>
      <c r="T6" s="656"/>
      <c r="U6" s="656"/>
      <c r="V6" s="656"/>
    </row>
    <row r="7" spans="1:22" x14ac:dyDescent="0.3">
      <c r="A7" s="10" t="s">
        <v>29</v>
      </c>
      <c r="B7" s="643"/>
      <c r="C7" s="645"/>
      <c r="D7" s="648"/>
      <c r="E7" s="396" t="s">
        <v>13</v>
      </c>
      <c r="F7" s="651"/>
      <c r="G7" s="639" t="s">
        <v>40</v>
      </c>
      <c r="H7" s="640"/>
      <c r="I7" s="639" t="s">
        <v>41</v>
      </c>
      <c r="J7" s="640"/>
      <c r="K7" s="636" t="s">
        <v>33</v>
      </c>
      <c r="L7" s="637"/>
      <c r="M7" s="638"/>
      <c r="N7" s="636" t="s">
        <v>34</v>
      </c>
      <c r="O7" s="637"/>
      <c r="P7" s="638"/>
      <c r="Q7" s="636" t="s">
        <v>35</v>
      </c>
      <c r="R7" s="637"/>
      <c r="S7" s="638"/>
      <c r="T7" s="636" t="s">
        <v>36</v>
      </c>
      <c r="U7" s="637"/>
      <c r="V7" s="638"/>
    </row>
    <row r="8" spans="1:22" x14ac:dyDescent="0.3">
      <c r="A8" s="12"/>
      <c r="B8" s="643"/>
      <c r="C8" s="646"/>
      <c r="D8" s="649"/>
      <c r="E8" s="398"/>
      <c r="F8" s="652"/>
      <c r="G8" s="137" t="s">
        <v>42</v>
      </c>
      <c r="H8" s="137" t="s">
        <v>43</v>
      </c>
      <c r="I8" s="639" t="s">
        <v>42</v>
      </c>
      <c r="J8" s="640"/>
      <c r="K8" s="157" t="s">
        <v>15</v>
      </c>
      <c r="L8" s="158" t="s">
        <v>16</v>
      </c>
      <c r="M8" s="158" t="s">
        <v>17</v>
      </c>
      <c r="N8" s="158" t="s">
        <v>18</v>
      </c>
      <c r="O8" s="158" t="s">
        <v>19</v>
      </c>
      <c r="P8" s="158" t="s">
        <v>20</v>
      </c>
      <c r="Q8" s="158" t="s">
        <v>21</v>
      </c>
      <c r="R8" s="158" t="s">
        <v>22</v>
      </c>
      <c r="S8" s="158" t="s">
        <v>23</v>
      </c>
      <c r="T8" s="158" t="s">
        <v>24</v>
      </c>
      <c r="U8" s="158" t="s">
        <v>25</v>
      </c>
      <c r="V8" s="158" t="s">
        <v>26</v>
      </c>
    </row>
    <row r="9" spans="1:22" x14ac:dyDescent="0.3">
      <c r="A9" s="54"/>
      <c r="B9" s="48"/>
      <c r="C9" s="48"/>
      <c r="D9" s="284"/>
      <c r="E9" s="292"/>
      <c r="F9" s="35"/>
      <c r="G9" s="48"/>
      <c r="H9" s="35"/>
      <c r="I9" s="630"/>
      <c r="J9" s="631"/>
      <c r="K9" s="31"/>
      <c r="L9" s="31"/>
      <c r="M9" s="31"/>
      <c r="N9" s="31"/>
      <c r="O9" s="163"/>
      <c r="P9" s="31"/>
      <c r="Q9" s="31"/>
      <c r="R9" s="31"/>
      <c r="S9" s="31"/>
      <c r="T9" s="31"/>
      <c r="U9" s="31"/>
      <c r="V9" s="31"/>
    </row>
    <row r="10" spans="1:22" x14ac:dyDescent="0.3">
      <c r="A10" s="32"/>
      <c r="B10" s="50"/>
      <c r="C10" s="50"/>
      <c r="D10" s="285"/>
      <c r="E10" s="293"/>
      <c r="F10" s="56"/>
      <c r="G10" s="50"/>
      <c r="H10" s="50"/>
      <c r="I10" s="22"/>
      <c r="J10" s="36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x14ac:dyDescent="0.3">
      <c r="A11" s="32"/>
      <c r="B11" s="50"/>
      <c r="C11" s="50"/>
      <c r="D11" s="285"/>
      <c r="E11" s="293"/>
      <c r="F11" s="56"/>
      <c r="G11" s="50"/>
      <c r="H11" s="50"/>
      <c r="I11" s="22"/>
      <c r="J11" s="36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2" x14ac:dyDescent="0.3">
      <c r="A12" s="32"/>
      <c r="B12" s="50"/>
      <c r="C12" s="50"/>
      <c r="D12" s="285"/>
      <c r="E12" s="293"/>
      <c r="F12" s="56"/>
      <c r="G12" s="50"/>
      <c r="H12" s="50"/>
      <c r="I12" s="22"/>
      <c r="J12" s="36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 x14ac:dyDescent="0.3">
      <c r="A13" s="32"/>
      <c r="B13" s="50"/>
      <c r="C13" s="50"/>
      <c r="D13" s="285"/>
      <c r="E13" s="293"/>
      <c r="F13" s="56"/>
      <c r="G13" s="50"/>
      <c r="H13" s="50"/>
      <c r="I13" s="22"/>
      <c r="J13" s="36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2" x14ac:dyDescent="0.3">
      <c r="A14" s="54"/>
      <c r="B14" s="48"/>
      <c r="C14" s="48"/>
      <c r="D14" s="284"/>
      <c r="E14" s="292"/>
      <c r="F14" s="35"/>
      <c r="G14" s="48"/>
      <c r="H14" s="35"/>
      <c r="I14" s="630"/>
      <c r="J14" s="631"/>
      <c r="K14" s="31"/>
      <c r="L14" s="31"/>
      <c r="M14" s="163"/>
      <c r="N14" s="31"/>
      <c r="O14" s="31"/>
      <c r="P14" s="31"/>
      <c r="Q14" s="31"/>
      <c r="R14" s="31"/>
      <c r="S14" s="31"/>
      <c r="T14" s="31"/>
      <c r="U14" s="31"/>
      <c r="V14" s="31"/>
    </row>
    <row r="15" spans="1:22" ht="19.5" customHeight="1" x14ac:dyDescent="0.3">
      <c r="A15" s="32"/>
      <c r="B15" s="50"/>
      <c r="C15" s="50"/>
      <c r="D15" s="285"/>
      <c r="E15" s="293"/>
      <c r="F15" s="56"/>
      <c r="G15" s="50"/>
      <c r="H15" s="50"/>
      <c r="I15" s="22"/>
      <c r="J15" s="36"/>
      <c r="K15" s="24"/>
      <c r="L15" s="24"/>
      <c r="M15" s="165"/>
      <c r="N15" s="24"/>
      <c r="O15" s="24"/>
      <c r="P15" s="24"/>
      <c r="Q15" s="24"/>
      <c r="R15" s="24"/>
      <c r="S15" s="24"/>
      <c r="T15" s="24"/>
      <c r="U15" s="24"/>
      <c r="V15" s="24"/>
    </row>
    <row r="16" spans="1:22" x14ac:dyDescent="0.3">
      <c r="A16" s="32"/>
      <c r="B16" s="50"/>
      <c r="C16" s="50"/>
      <c r="D16" s="285"/>
      <c r="E16" s="293"/>
      <c r="F16" s="50"/>
      <c r="G16" s="50"/>
      <c r="H16" s="50"/>
      <c r="I16" s="22"/>
      <c r="J16" s="36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2" x14ac:dyDescent="0.3">
      <c r="A17" s="32"/>
      <c r="B17" s="50"/>
      <c r="C17" s="50"/>
      <c r="D17" s="286"/>
      <c r="E17" s="294"/>
      <c r="F17" s="56"/>
      <c r="G17" s="56"/>
      <c r="H17" s="56"/>
      <c r="I17" s="358"/>
      <c r="J17" s="359"/>
      <c r="K17" s="24"/>
      <c r="L17" s="24"/>
      <c r="M17" s="24"/>
      <c r="N17" s="165"/>
      <c r="O17" s="165"/>
      <c r="P17" s="24"/>
      <c r="Q17" s="24"/>
      <c r="R17" s="24"/>
      <c r="S17" s="24"/>
      <c r="T17" s="24"/>
      <c r="U17" s="24"/>
      <c r="V17" s="24"/>
    </row>
    <row r="18" spans="1:22" x14ac:dyDescent="0.3">
      <c r="A18" s="33"/>
      <c r="B18" s="34"/>
      <c r="C18" s="34"/>
      <c r="D18" s="287"/>
      <c r="E18" s="295"/>
      <c r="F18" s="57"/>
      <c r="G18" s="34"/>
      <c r="H18" s="34"/>
      <c r="I18" s="28"/>
      <c r="J18" s="355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22" spans="1:22" x14ac:dyDescent="0.3">
      <c r="E22" s="397"/>
    </row>
    <row r="23" spans="1:22" x14ac:dyDescent="0.3">
      <c r="E23" s="397" t="s">
        <v>274</v>
      </c>
    </row>
  </sheetData>
  <mergeCells count="19">
    <mergeCell ref="T7:V7"/>
    <mergeCell ref="A1:V1"/>
    <mergeCell ref="A2:V2"/>
    <mergeCell ref="A3:V3"/>
    <mergeCell ref="B6:B8"/>
    <mergeCell ref="C6:C8"/>
    <mergeCell ref="D6:D8"/>
    <mergeCell ref="F6:F8"/>
    <mergeCell ref="G6:J6"/>
    <mergeCell ref="K6:M6"/>
    <mergeCell ref="N6:V6"/>
    <mergeCell ref="G7:H7"/>
    <mergeCell ref="I7:J7"/>
    <mergeCell ref="K7:M7"/>
    <mergeCell ref="N7:P7"/>
    <mergeCell ref="Q7:S7"/>
    <mergeCell ref="I8:J8"/>
    <mergeCell ref="I9:J9"/>
    <mergeCell ref="I14:J14"/>
  </mergeCells>
  <pageMargins left="0.27559055118110237" right="0.23622047244094491" top="1.0629921259842521" bottom="0.23622047244094491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opLeftCell="A13" workbookViewId="0">
      <selection activeCell="Y11" sqref="Y11"/>
    </sheetView>
  </sheetViews>
  <sheetFormatPr defaultRowHeight="20.25" x14ac:dyDescent="0.3"/>
  <cols>
    <col min="1" max="1" width="4.75" style="156" customWidth="1"/>
    <col min="2" max="2" width="23.125" style="2" customWidth="1"/>
    <col min="3" max="3" width="22.625" style="2" customWidth="1"/>
    <col min="4" max="4" width="9.875" style="527" customWidth="1"/>
    <col min="5" max="5" width="8" style="156" customWidth="1"/>
    <col min="6" max="6" width="8.625" style="156" customWidth="1"/>
    <col min="7" max="7" width="3.5" style="537" customWidth="1"/>
    <col min="8" max="9" width="3.625" style="537" customWidth="1"/>
    <col min="10" max="10" width="3.125" style="537" customWidth="1"/>
    <col min="11" max="22" width="3.125" style="2" customWidth="1"/>
    <col min="23" max="23" width="3.25" style="2" customWidth="1"/>
    <col min="24" max="24" width="3" style="2" customWidth="1"/>
    <col min="25" max="16384" width="9" style="2"/>
  </cols>
  <sheetData>
    <row r="1" spans="1:22" x14ac:dyDescent="0.3">
      <c r="A1" s="642" t="s">
        <v>11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</row>
    <row r="2" spans="1:22" x14ac:dyDescent="0.3">
      <c r="A2" s="642" t="s">
        <v>339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</row>
    <row r="3" spans="1:22" x14ac:dyDescent="0.3">
      <c r="A3" s="642" t="s">
        <v>74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</row>
    <row r="4" spans="1:22" x14ac:dyDescent="0.3">
      <c r="A4" s="515">
        <v>2</v>
      </c>
      <c r="B4" s="83" t="s">
        <v>86</v>
      </c>
      <c r="C4" s="4"/>
    </row>
    <row r="5" spans="1:22" x14ac:dyDescent="0.3">
      <c r="A5" s="6">
        <v>2.1</v>
      </c>
      <c r="B5" s="5" t="s">
        <v>87</v>
      </c>
      <c r="C5" s="5"/>
    </row>
    <row r="6" spans="1:22" ht="20.25" customHeight="1" x14ac:dyDescent="0.3">
      <c r="A6" s="7" t="s">
        <v>28</v>
      </c>
      <c r="B6" s="643" t="s">
        <v>30</v>
      </c>
      <c r="C6" s="657" t="s">
        <v>32</v>
      </c>
      <c r="D6" s="659" t="s">
        <v>7</v>
      </c>
      <c r="E6" s="97" t="s">
        <v>12</v>
      </c>
      <c r="F6" s="657" t="s">
        <v>61</v>
      </c>
      <c r="G6" s="663" t="s">
        <v>39</v>
      </c>
      <c r="H6" s="663"/>
      <c r="I6" s="663"/>
      <c r="J6" s="663"/>
      <c r="K6" s="656" t="s">
        <v>53</v>
      </c>
      <c r="L6" s="656"/>
      <c r="M6" s="656"/>
      <c r="N6" s="656" t="s">
        <v>439</v>
      </c>
      <c r="O6" s="656"/>
      <c r="P6" s="656"/>
      <c r="Q6" s="656"/>
      <c r="R6" s="656"/>
      <c r="S6" s="656"/>
      <c r="T6" s="656"/>
      <c r="U6" s="656"/>
      <c r="V6" s="656"/>
    </row>
    <row r="7" spans="1:22" x14ac:dyDescent="0.3">
      <c r="A7" s="10" t="s">
        <v>29</v>
      </c>
      <c r="B7" s="643"/>
      <c r="C7" s="658"/>
      <c r="D7" s="660"/>
      <c r="E7" s="98" t="s">
        <v>13</v>
      </c>
      <c r="F7" s="658"/>
      <c r="G7" s="663" t="s">
        <v>40</v>
      </c>
      <c r="H7" s="663"/>
      <c r="I7" s="663" t="s">
        <v>41</v>
      </c>
      <c r="J7" s="663"/>
      <c r="K7" s="656" t="s">
        <v>33</v>
      </c>
      <c r="L7" s="656"/>
      <c r="M7" s="656"/>
      <c r="N7" s="656" t="s">
        <v>34</v>
      </c>
      <c r="O7" s="656"/>
      <c r="P7" s="656"/>
      <c r="Q7" s="656" t="s">
        <v>35</v>
      </c>
      <c r="R7" s="656"/>
      <c r="S7" s="656"/>
      <c r="T7" s="656" t="s">
        <v>36</v>
      </c>
      <c r="U7" s="656"/>
      <c r="V7" s="656"/>
    </row>
    <row r="8" spans="1:22" x14ac:dyDescent="0.3">
      <c r="A8" s="12"/>
      <c r="B8" s="643"/>
      <c r="C8" s="658"/>
      <c r="D8" s="661"/>
      <c r="E8" s="13"/>
      <c r="F8" s="662"/>
      <c r="G8" s="531" t="s">
        <v>42</v>
      </c>
      <c r="H8" s="531" t="s">
        <v>43</v>
      </c>
      <c r="I8" s="666" t="s">
        <v>42</v>
      </c>
      <c r="J8" s="667"/>
      <c r="K8" s="15" t="s">
        <v>15</v>
      </c>
      <c r="L8" s="15" t="s">
        <v>16</v>
      </c>
      <c r="M8" s="15" t="s">
        <v>17</v>
      </c>
      <c r="N8" s="15" t="s">
        <v>18</v>
      </c>
      <c r="O8" s="15" t="s">
        <v>19</v>
      </c>
      <c r="P8" s="15" t="s">
        <v>20</v>
      </c>
      <c r="Q8" s="15" t="s">
        <v>21</v>
      </c>
      <c r="R8" s="15" t="s">
        <v>22</v>
      </c>
      <c r="S8" s="15" t="s">
        <v>23</v>
      </c>
      <c r="T8" s="15" t="s">
        <v>24</v>
      </c>
      <c r="U8" s="15" t="s">
        <v>25</v>
      </c>
      <c r="V8" s="15" t="s">
        <v>26</v>
      </c>
    </row>
    <row r="9" spans="1:22" x14ac:dyDescent="0.3">
      <c r="A9" s="54">
        <v>1</v>
      </c>
      <c r="B9" s="154" t="s">
        <v>420</v>
      </c>
      <c r="C9" s="528" t="s">
        <v>90</v>
      </c>
      <c r="D9" s="188">
        <v>3000</v>
      </c>
      <c r="E9" s="35" t="s">
        <v>44</v>
      </c>
      <c r="F9" s="529" t="s">
        <v>262</v>
      </c>
      <c r="G9" s="536" t="s">
        <v>358</v>
      </c>
      <c r="H9" s="536"/>
      <c r="I9" s="532"/>
      <c r="J9" s="533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82"/>
    </row>
    <row r="10" spans="1:22" x14ac:dyDescent="0.3">
      <c r="A10" s="32"/>
      <c r="B10" s="24" t="s">
        <v>421</v>
      </c>
      <c r="C10" s="24" t="s">
        <v>420</v>
      </c>
      <c r="D10" s="119"/>
      <c r="E10" s="32" t="s">
        <v>71</v>
      </c>
      <c r="F10" s="32"/>
      <c r="G10" s="538">
        <v>27</v>
      </c>
      <c r="H10" s="538">
        <v>1</v>
      </c>
      <c r="I10" s="664" t="s">
        <v>427</v>
      </c>
      <c r="J10" s="665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x14ac:dyDescent="0.3">
      <c r="A11" s="32"/>
      <c r="B11" s="24" t="s">
        <v>422</v>
      </c>
      <c r="C11" s="24" t="s">
        <v>421</v>
      </c>
      <c r="D11" s="119"/>
      <c r="E11" s="32"/>
      <c r="F11" s="32"/>
      <c r="G11" s="538"/>
      <c r="H11" s="538"/>
      <c r="I11" s="539"/>
      <c r="J11" s="540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2" x14ac:dyDescent="0.3">
      <c r="A12" s="32"/>
      <c r="B12" s="24" t="s">
        <v>423</v>
      </c>
      <c r="C12" s="24" t="s">
        <v>422</v>
      </c>
      <c r="D12" s="119"/>
      <c r="E12" s="32"/>
      <c r="F12" s="32"/>
      <c r="G12" s="538"/>
      <c r="H12" s="538"/>
      <c r="I12" s="539"/>
      <c r="J12" s="540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 x14ac:dyDescent="0.3">
      <c r="A13" s="32"/>
      <c r="B13" s="24" t="s">
        <v>133</v>
      </c>
      <c r="C13" s="24" t="s">
        <v>423</v>
      </c>
      <c r="D13" s="119"/>
      <c r="E13" s="32"/>
      <c r="F13" s="32"/>
      <c r="G13" s="538"/>
      <c r="H13" s="538"/>
      <c r="I13" s="539"/>
      <c r="J13" s="540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2" x14ac:dyDescent="0.3">
      <c r="A14" s="32"/>
      <c r="B14" s="24"/>
      <c r="C14" s="24" t="s">
        <v>424</v>
      </c>
      <c r="D14" s="119"/>
      <c r="E14" s="32"/>
      <c r="F14" s="32"/>
      <c r="G14" s="538"/>
      <c r="H14" s="538"/>
      <c r="I14" s="539"/>
      <c r="J14" s="540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22" x14ac:dyDescent="0.3">
      <c r="A15" s="32"/>
      <c r="B15" s="24"/>
      <c r="C15" s="24" t="s">
        <v>425</v>
      </c>
      <c r="D15" s="119"/>
      <c r="E15" s="32"/>
      <c r="F15" s="32"/>
      <c r="G15" s="538"/>
      <c r="H15" s="538"/>
      <c r="I15" s="539"/>
      <c r="J15" s="540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2" x14ac:dyDescent="0.3">
      <c r="A16" s="33"/>
      <c r="B16" s="29"/>
      <c r="C16" s="29" t="s">
        <v>426</v>
      </c>
      <c r="D16" s="530"/>
      <c r="E16" s="33"/>
      <c r="F16" s="33"/>
      <c r="G16" s="541"/>
      <c r="H16" s="541"/>
      <c r="I16" s="542"/>
      <c r="J16" s="543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23" spans="5:5" x14ac:dyDescent="0.3">
      <c r="E23" s="507" t="s">
        <v>275</v>
      </c>
    </row>
  </sheetData>
  <mergeCells count="18">
    <mergeCell ref="I10:J10"/>
    <mergeCell ref="N7:P7"/>
    <mergeCell ref="Q7:S7"/>
    <mergeCell ref="I8:J8"/>
    <mergeCell ref="T7:V7"/>
    <mergeCell ref="A1:V1"/>
    <mergeCell ref="A2:V2"/>
    <mergeCell ref="A3:V3"/>
    <mergeCell ref="B6:B8"/>
    <mergeCell ref="C6:C8"/>
    <mergeCell ref="D6:D8"/>
    <mergeCell ref="F6:F8"/>
    <mergeCell ref="G6:J6"/>
    <mergeCell ref="K6:M6"/>
    <mergeCell ref="N6:V6"/>
    <mergeCell ref="G7:H7"/>
    <mergeCell ref="I7:J7"/>
    <mergeCell ref="K7:M7"/>
  </mergeCells>
  <pageMargins left="0.27559055118110237" right="0.23622047244094491" top="1.0629921259842521" bottom="0.23622047244094491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opLeftCell="A7" workbookViewId="0">
      <selection activeCell="Q26" sqref="Q26"/>
    </sheetView>
  </sheetViews>
  <sheetFormatPr defaultRowHeight="20.25" x14ac:dyDescent="0.3"/>
  <cols>
    <col min="1" max="1" width="4.75" style="2" customWidth="1"/>
    <col min="2" max="2" width="22" style="2" customWidth="1"/>
    <col min="3" max="3" width="22.25" style="2" customWidth="1"/>
    <col min="4" max="4" width="10" style="2" customWidth="1"/>
    <col min="5" max="5" width="8" style="2" customWidth="1"/>
    <col min="6" max="6" width="9" style="2" customWidth="1"/>
    <col min="7" max="7" width="3.5" style="2" customWidth="1"/>
    <col min="8" max="8" width="3.75" style="2" customWidth="1"/>
    <col min="9" max="10" width="3.625" style="2" customWidth="1"/>
    <col min="11" max="21" width="3.125" style="2" customWidth="1"/>
    <col min="22" max="22" width="3.25" style="2" customWidth="1"/>
    <col min="23" max="23" width="3.5" style="2" customWidth="1"/>
    <col min="24" max="24" width="3" style="2" customWidth="1"/>
    <col min="25" max="16384" width="9" style="2"/>
  </cols>
  <sheetData>
    <row r="1" spans="1:22" x14ac:dyDescent="0.3">
      <c r="A1" s="642" t="s">
        <v>11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</row>
    <row r="2" spans="1:22" x14ac:dyDescent="0.3">
      <c r="A2" s="642" t="s">
        <v>339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</row>
    <row r="3" spans="1:22" x14ac:dyDescent="0.3">
      <c r="A3" s="642" t="s">
        <v>74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</row>
    <row r="4" spans="1:22" x14ac:dyDescent="0.3">
      <c r="A4" s="3">
        <v>2</v>
      </c>
      <c r="B4" s="83" t="s">
        <v>86</v>
      </c>
      <c r="C4" s="4"/>
    </row>
    <row r="5" spans="1:22" x14ac:dyDescent="0.3">
      <c r="A5" s="6">
        <v>2.2000000000000002</v>
      </c>
      <c r="B5" s="39" t="s">
        <v>91</v>
      </c>
    </row>
    <row r="6" spans="1:22" ht="20.25" customHeight="1" x14ac:dyDescent="0.3">
      <c r="A6" s="7" t="s">
        <v>28</v>
      </c>
      <c r="B6" s="643" t="s">
        <v>30</v>
      </c>
      <c r="C6" s="657" t="s">
        <v>32</v>
      </c>
      <c r="D6" s="671" t="s">
        <v>7</v>
      </c>
      <c r="E6" s="97" t="s">
        <v>12</v>
      </c>
      <c r="F6" s="657" t="s">
        <v>61</v>
      </c>
      <c r="G6" s="674" t="s">
        <v>39</v>
      </c>
      <c r="H6" s="674"/>
      <c r="I6" s="674"/>
      <c r="J6" s="674"/>
      <c r="K6" s="656" t="s">
        <v>53</v>
      </c>
      <c r="L6" s="656"/>
      <c r="M6" s="656"/>
      <c r="N6" s="656" t="s">
        <v>439</v>
      </c>
      <c r="O6" s="656"/>
      <c r="P6" s="656"/>
      <c r="Q6" s="656"/>
      <c r="R6" s="656"/>
      <c r="S6" s="656"/>
      <c r="T6" s="656"/>
      <c r="U6" s="656"/>
      <c r="V6" s="656"/>
    </row>
    <row r="7" spans="1:22" x14ac:dyDescent="0.3">
      <c r="A7" s="10" t="s">
        <v>29</v>
      </c>
      <c r="B7" s="643"/>
      <c r="C7" s="658"/>
      <c r="D7" s="672"/>
      <c r="E7" s="98" t="s">
        <v>13</v>
      </c>
      <c r="F7" s="658"/>
      <c r="G7" s="674" t="s">
        <v>40</v>
      </c>
      <c r="H7" s="674"/>
      <c r="I7" s="674" t="s">
        <v>41</v>
      </c>
      <c r="J7" s="674"/>
      <c r="K7" s="656" t="s">
        <v>33</v>
      </c>
      <c r="L7" s="656"/>
      <c r="M7" s="656"/>
      <c r="N7" s="656" t="s">
        <v>34</v>
      </c>
      <c r="O7" s="656"/>
      <c r="P7" s="656"/>
      <c r="Q7" s="656" t="s">
        <v>35</v>
      </c>
      <c r="R7" s="656"/>
      <c r="S7" s="656"/>
      <c r="T7" s="656" t="s">
        <v>36</v>
      </c>
      <c r="U7" s="656"/>
      <c r="V7" s="656"/>
    </row>
    <row r="8" spans="1:22" x14ac:dyDescent="0.3">
      <c r="A8" s="12"/>
      <c r="B8" s="643"/>
      <c r="C8" s="662"/>
      <c r="D8" s="673"/>
      <c r="E8" s="13"/>
      <c r="F8" s="662"/>
      <c r="G8" s="14" t="s">
        <v>42</v>
      </c>
      <c r="H8" s="14" t="s">
        <v>43</v>
      </c>
      <c r="I8" s="668" t="s">
        <v>42</v>
      </c>
      <c r="J8" s="669"/>
      <c r="K8" s="15" t="s">
        <v>15</v>
      </c>
      <c r="L8" s="15" t="s">
        <v>16</v>
      </c>
      <c r="M8" s="15" t="s">
        <v>17</v>
      </c>
      <c r="N8" s="15" t="s">
        <v>18</v>
      </c>
      <c r="O8" s="15" t="s">
        <v>19</v>
      </c>
      <c r="P8" s="15" t="s">
        <v>20</v>
      </c>
      <c r="Q8" s="15" t="s">
        <v>21</v>
      </c>
      <c r="R8" s="15" t="s">
        <v>22</v>
      </c>
      <c r="S8" s="15" t="s">
        <v>23</v>
      </c>
      <c r="T8" s="15" t="s">
        <v>24</v>
      </c>
      <c r="U8" s="15" t="s">
        <v>25</v>
      </c>
      <c r="V8" s="15" t="s">
        <v>26</v>
      </c>
    </row>
    <row r="9" spans="1:22" x14ac:dyDescent="0.3">
      <c r="A9" s="54">
        <v>1</v>
      </c>
      <c r="B9" s="244" t="s">
        <v>95</v>
      </c>
      <c r="C9" s="244" t="s">
        <v>96</v>
      </c>
      <c r="D9" s="189">
        <v>36000</v>
      </c>
      <c r="E9" s="171" t="s">
        <v>44</v>
      </c>
      <c r="F9" s="191" t="s">
        <v>45</v>
      </c>
      <c r="G9" s="225">
        <v>86</v>
      </c>
      <c r="H9" s="225">
        <v>16</v>
      </c>
      <c r="I9" s="670" t="s">
        <v>515</v>
      </c>
      <c r="J9" s="670"/>
      <c r="K9" s="94"/>
      <c r="L9" s="94"/>
      <c r="M9" s="94"/>
      <c r="N9" s="94"/>
      <c r="O9" s="164"/>
      <c r="P9" s="94"/>
      <c r="Q9" s="94"/>
      <c r="R9" s="94"/>
      <c r="S9" s="94"/>
      <c r="T9" s="94"/>
      <c r="U9" s="94"/>
      <c r="V9" s="94"/>
    </row>
    <row r="10" spans="1:22" x14ac:dyDescent="0.3">
      <c r="A10" s="32"/>
      <c r="B10" s="245"/>
      <c r="C10" s="245" t="s">
        <v>97</v>
      </c>
      <c r="D10" s="190"/>
      <c r="E10" s="209" t="s">
        <v>71</v>
      </c>
      <c r="F10" s="197" t="s">
        <v>98</v>
      </c>
      <c r="G10" s="231"/>
      <c r="H10" s="231"/>
      <c r="I10" s="231"/>
      <c r="J10" s="231"/>
      <c r="K10" s="61"/>
      <c r="L10" s="61"/>
      <c r="M10" s="61"/>
      <c r="N10" s="61"/>
      <c r="O10" s="166"/>
      <c r="P10" s="61"/>
      <c r="Q10" s="61"/>
      <c r="R10" s="61"/>
      <c r="S10" s="61"/>
      <c r="T10" s="61"/>
      <c r="U10" s="61"/>
      <c r="V10" s="61"/>
    </row>
    <row r="11" spans="1:22" x14ac:dyDescent="0.3">
      <c r="A11" s="32"/>
      <c r="B11" s="245"/>
      <c r="C11" s="245" t="s">
        <v>516</v>
      </c>
      <c r="D11" s="190"/>
      <c r="E11" s="209"/>
      <c r="F11" s="197" t="s">
        <v>99</v>
      </c>
      <c r="G11" s="231"/>
      <c r="H11" s="231"/>
      <c r="I11" s="231"/>
      <c r="J11" s="231"/>
      <c r="K11" s="61"/>
      <c r="L11" s="61"/>
      <c r="M11" s="61"/>
      <c r="N11" s="61"/>
      <c r="O11" s="166"/>
      <c r="P11" s="61"/>
      <c r="Q11" s="61"/>
      <c r="R11" s="61"/>
      <c r="S11" s="61"/>
      <c r="T11" s="61"/>
      <c r="U11" s="61"/>
      <c r="V11" s="61"/>
    </row>
    <row r="12" spans="1:22" x14ac:dyDescent="0.3">
      <c r="A12" s="32"/>
      <c r="B12" s="245"/>
      <c r="C12" s="245" t="s">
        <v>519</v>
      </c>
      <c r="D12" s="190"/>
      <c r="E12" s="209"/>
      <c r="F12" s="197"/>
      <c r="G12" s="231"/>
      <c r="H12" s="231"/>
      <c r="I12" s="231"/>
      <c r="J12" s="231"/>
      <c r="K12" s="61"/>
      <c r="L12" s="61"/>
      <c r="M12" s="61"/>
      <c r="N12" s="61"/>
      <c r="O12" s="166"/>
      <c r="P12" s="61"/>
      <c r="Q12" s="61"/>
      <c r="R12" s="61"/>
      <c r="S12" s="61"/>
      <c r="T12" s="61"/>
      <c r="U12" s="61"/>
      <c r="V12" s="61"/>
    </row>
    <row r="13" spans="1:22" x14ac:dyDescent="0.3">
      <c r="A13" s="32"/>
      <c r="B13" s="245"/>
      <c r="C13" s="245" t="s">
        <v>521</v>
      </c>
      <c r="D13" s="190"/>
      <c r="E13" s="209"/>
      <c r="F13" s="197"/>
      <c r="G13" s="231"/>
      <c r="H13" s="231"/>
      <c r="I13" s="231"/>
      <c r="J13" s="231"/>
      <c r="K13" s="61"/>
      <c r="L13" s="61"/>
      <c r="M13" s="61"/>
      <c r="N13" s="61"/>
      <c r="O13" s="166"/>
      <c r="P13" s="61"/>
      <c r="Q13" s="61"/>
      <c r="R13" s="61"/>
      <c r="S13" s="61"/>
      <c r="T13" s="61"/>
      <c r="U13" s="61"/>
      <c r="V13" s="61"/>
    </row>
    <row r="14" spans="1:22" x14ac:dyDescent="0.3">
      <c r="A14" s="32"/>
      <c r="B14" s="245"/>
      <c r="C14" s="245" t="s">
        <v>522</v>
      </c>
      <c r="D14" s="190"/>
      <c r="E14" s="209"/>
      <c r="F14" s="197"/>
      <c r="G14" s="231"/>
      <c r="H14" s="231"/>
      <c r="I14" s="231"/>
      <c r="J14" s="231"/>
      <c r="K14" s="61"/>
      <c r="L14" s="61"/>
      <c r="M14" s="61"/>
      <c r="N14" s="61"/>
      <c r="O14" s="166"/>
      <c r="P14" s="61"/>
      <c r="Q14" s="61"/>
      <c r="R14" s="61"/>
      <c r="S14" s="61"/>
      <c r="T14" s="61"/>
      <c r="U14" s="61"/>
      <c r="V14" s="61"/>
    </row>
    <row r="15" spans="1:22" x14ac:dyDescent="0.3">
      <c r="A15" s="24"/>
      <c r="B15" s="24"/>
      <c r="C15" s="546" t="s">
        <v>523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2" x14ac:dyDescent="0.3">
      <c r="A16" s="24"/>
      <c r="B16" s="24"/>
      <c r="C16" s="61" t="s">
        <v>524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3" x14ac:dyDescent="0.3">
      <c r="A17" s="24"/>
      <c r="B17" s="24"/>
      <c r="C17" s="61" t="s">
        <v>525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3" x14ac:dyDescent="0.3">
      <c r="A18" s="29"/>
      <c r="B18" s="29"/>
      <c r="C18" s="66" t="s">
        <v>520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3" x14ac:dyDescent="0.3">
      <c r="C19" s="43"/>
    </row>
    <row r="20" spans="1:23" x14ac:dyDescent="0.3">
      <c r="C20" s="43"/>
    </row>
    <row r="21" spans="1:23" x14ac:dyDescent="0.3">
      <c r="C21" s="43"/>
    </row>
    <row r="22" spans="1:23" x14ac:dyDescent="0.3">
      <c r="C22" s="43"/>
    </row>
    <row r="23" spans="1:23" x14ac:dyDescent="0.3">
      <c r="C23" s="43"/>
      <c r="E23" s="507" t="s">
        <v>276</v>
      </c>
    </row>
    <row r="24" spans="1:23" x14ac:dyDescent="0.3">
      <c r="C24" s="43"/>
    </row>
    <row r="25" spans="1:23" x14ac:dyDescent="0.3">
      <c r="A25" s="31"/>
      <c r="B25" s="31"/>
      <c r="C25" s="94" t="s">
        <v>517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 spans="1:23" x14ac:dyDescent="0.3">
      <c r="A26" s="24"/>
      <c r="B26" s="24"/>
      <c r="C26" s="61" t="s">
        <v>518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3" x14ac:dyDescent="0.3">
      <c r="A27" s="24"/>
      <c r="B27" s="24"/>
      <c r="C27" s="61" t="s">
        <v>526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 x14ac:dyDescent="0.3">
      <c r="A28" s="24"/>
      <c r="B28" s="24"/>
      <c r="C28" s="61" t="s">
        <v>527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x14ac:dyDescent="0.3">
      <c r="A29" s="24"/>
      <c r="B29" s="24"/>
      <c r="C29" s="61" t="s">
        <v>528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x14ac:dyDescent="0.3">
      <c r="A30" s="24"/>
      <c r="B30" s="24"/>
      <c r="C30" s="61" t="s">
        <v>529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23" x14ac:dyDescent="0.3">
      <c r="A31" s="24"/>
      <c r="B31" s="24"/>
      <c r="C31" s="61" t="s">
        <v>530</v>
      </c>
      <c r="D31" s="24"/>
      <c r="E31" s="10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x14ac:dyDescent="0.3">
      <c r="A32" s="29"/>
      <c r="B32" s="29"/>
      <c r="C32" s="66" t="s">
        <v>100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42" spans="5:5" x14ac:dyDescent="0.3">
      <c r="E42" s="507" t="s">
        <v>277</v>
      </c>
    </row>
  </sheetData>
  <mergeCells count="18">
    <mergeCell ref="T7:V7"/>
    <mergeCell ref="A1:V1"/>
    <mergeCell ref="A2:V2"/>
    <mergeCell ref="A3:V3"/>
    <mergeCell ref="B6:B8"/>
    <mergeCell ref="C6:C8"/>
    <mergeCell ref="D6:D8"/>
    <mergeCell ref="F6:F8"/>
    <mergeCell ref="G6:J6"/>
    <mergeCell ref="K6:M6"/>
    <mergeCell ref="N6:V6"/>
    <mergeCell ref="G7:H7"/>
    <mergeCell ref="I7:J7"/>
    <mergeCell ref="K7:M7"/>
    <mergeCell ref="N7:P7"/>
    <mergeCell ref="Q7:S7"/>
    <mergeCell ref="I8:J8"/>
    <mergeCell ref="I9:J9"/>
  </mergeCells>
  <pageMargins left="0.27559055118110237" right="0.23622047244094491" top="1.0629921259842521" bottom="0.23622047244094491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3"/>
  <sheetViews>
    <sheetView topLeftCell="A208" workbookViewId="0">
      <selection activeCell="Q214" sqref="Q214"/>
    </sheetView>
  </sheetViews>
  <sheetFormatPr defaultRowHeight="20.25" x14ac:dyDescent="0.3"/>
  <cols>
    <col min="1" max="1" width="4.75" style="156" customWidth="1"/>
    <col min="2" max="2" width="22.25" style="2" customWidth="1"/>
    <col min="3" max="3" width="23.875" style="67" customWidth="1"/>
    <col min="4" max="4" width="10.25" style="2" customWidth="1"/>
    <col min="5" max="5" width="8.375" style="156" customWidth="1"/>
    <col min="6" max="6" width="8.625" style="156" customWidth="1"/>
    <col min="7" max="7" width="3.625" style="156" customWidth="1"/>
    <col min="8" max="8" width="3.5" style="156" customWidth="1"/>
    <col min="9" max="9" width="3.875" style="156" customWidth="1"/>
    <col min="10" max="10" width="3.625" style="156" customWidth="1"/>
    <col min="11" max="22" width="3.125" style="2" customWidth="1"/>
    <col min="23" max="23" width="2.625" style="2" customWidth="1"/>
    <col min="24" max="24" width="3.375" style="2" customWidth="1"/>
    <col min="25" max="25" width="3.125" style="2" customWidth="1"/>
    <col min="26" max="26" width="2.875" style="2" customWidth="1"/>
    <col min="27" max="27" width="3.125" style="2" customWidth="1"/>
    <col min="28" max="28" width="3" style="2" customWidth="1"/>
    <col min="29" max="16384" width="9" style="2"/>
  </cols>
  <sheetData>
    <row r="1" spans="1:22" x14ac:dyDescent="0.3">
      <c r="A1" s="642" t="s">
        <v>11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</row>
    <row r="2" spans="1:22" x14ac:dyDescent="0.3">
      <c r="A2" s="642" t="s">
        <v>340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</row>
    <row r="3" spans="1:22" x14ac:dyDescent="0.3">
      <c r="A3" s="642" t="s">
        <v>74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</row>
    <row r="4" spans="1:22" x14ac:dyDescent="0.3">
      <c r="A4" s="3">
        <v>3</v>
      </c>
      <c r="B4" s="4" t="s">
        <v>101</v>
      </c>
      <c r="C4" s="83"/>
    </row>
    <row r="5" spans="1:22" x14ac:dyDescent="0.3">
      <c r="A5" s="6">
        <v>3.1</v>
      </c>
      <c r="B5" s="5" t="s">
        <v>102</v>
      </c>
      <c r="C5" s="303"/>
    </row>
    <row r="6" spans="1:22" ht="20.25" customHeight="1" x14ac:dyDescent="0.3">
      <c r="A6" s="7" t="s">
        <v>28</v>
      </c>
      <c r="B6" s="639" t="s">
        <v>30</v>
      </c>
      <c r="C6" s="671" t="s">
        <v>32</v>
      </c>
      <c r="D6" s="671" t="s">
        <v>7</v>
      </c>
      <c r="E6" s="97" t="s">
        <v>12</v>
      </c>
      <c r="F6" s="657" t="s">
        <v>61</v>
      </c>
      <c r="G6" s="678" t="s">
        <v>39</v>
      </c>
      <c r="H6" s="679"/>
      <c r="I6" s="679"/>
      <c r="J6" s="680"/>
      <c r="K6" s="656" t="s">
        <v>53</v>
      </c>
      <c r="L6" s="656"/>
      <c r="M6" s="656"/>
      <c r="N6" s="656" t="s">
        <v>439</v>
      </c>
      <c r="O6" s="656"/>
      <c r="P6" s="656"/>
      <c r="Q6" s="656"/>
      <c r="R6" s="656"/>
      <c r="S6" s="656"/>
      <c r="T6" s="656"/>
      <c r="U6" s="656"/>
      <c r="V6" s="656"/>
    </row>
    <row r="7" spans="1:22" x14ac:dyDescent="0.3">
      <c r="A7" s="10" t="s">
        <v>29</v>
      </c>
      <c r="B7" s="639"/>
      <c r="C7" s="672"/>
      <c r="D7" s="672"/>
      <c r="E7" s="98" t="s">
        <v>13</v>
      </c>
      <c r="F7" s="658"/>
      <c r="G7" s="668" t="s">
        <v>40</v>
      </c>
      <c r="H7" s="669"/>
      <c r="I7" s="668" t="s">
        <v>41</v>
      </c>
      <c r="J7" s="669"/>
      <c r="K7" s="675" t="s">
        <v>33</v>
      </c>
      <c r="L7" s="676"/>
      <c r="M7" s="677"/>
      <c r="N7" s="675" t="s">
        <v>34</v>
      </c>
      <c r="O7" s="676"/>
      <c r="P7" s="677"/>
      <c r="Q7" s="675" t="s">
        <v>35</v>
      </c>
      <c r="R7" s="676"/>
      <c r="S7" s="677"/>
      <c r="T7" s="675" t="s">
        <v>36</v>
      </c>
      <c r="U7" s="676"/>
      <c r="V7" s="677"/>
    </row>
    <row r="8" spans="1:22" x14ac:dyDescent="0.3">
      <c r="A8" s="12"/>
      <c r="B8" s="639"/>
      <c r="C8" s="673"/>
      <c r="D8" s="673"/>
      <c r="E8" s="127"/>
      <c r="F8" s="662"/>
      <c r="G8" s="58" t="s">
        <v>42</v>
      </c>
      <c r="H8" s="58" t="s">
        <v>43</v>
      </c>
      <c r="I8" s="668" t="s">
        <v>42</v>
      </c>
      <c r="J8" s="669"/>
      <c r="K8" s="59" t="s">
        <v>15</v>
      </c>
      <c r="L8" s="60" t="s">
        <v>16</v>
      </c>
      <c r="M8" s="60" t="s">
        <v>17</v>
      </c>
      <c r="N8" s="60" t="s">
        <v>18</v>
      </c>
      <c r="O8" s="60" t="s">
        <v>19</v>
      </c>
      <c r="P8" s="60" t="s">
        <v>20</v>
      </c>
      <c r="Q8" s="60" t="s">
        <v>21</v>
      </c>
      <c r="R8" s="60" t="s">
        <v>22</v>
      </c>
      <c r="S8" s="60" t="s">
        <v>23</v>
      </c>
      <c r="T8" s="60" t="s">
        <v>24</v>
      </c>
      <c r="U8" s="60" t="s">
        <v>25</v>
      </c>
      <c r="V8" s="60" t="s">
        <v>26</v>
      </c>
    </row>
    <row r="9" spans="1:22" x14ac:dyDescent="0.3">
      <c r="A9" s="54">
        <v>1</v>
      </c>
      <c r="B9" s="498" t="s">
        <v>440</v>
      </c>
      <c r="C9" s="148" t="s">
        <v>90</v>
      </c>
      <c r="D9" s="188">
        <v>55000</v>
      </c>
      <c r="E9" s="54" t="s">
        <v>103</v>
      </c>
      <c r="F9" s="49" t="s">
        <v>262</v>
      </c>
      <c r="G9" s="120" t="s">
        <v>358</v>
      </c>
      <c r="H9" s="120"/>
      <c r="I9" s="630"/>
      <c r="J9" s="631"/>
      <c r="K9" s="169"/>
      <c r="L9" s="169"/>
      <c r="M9" s="169"/>
      <c r="N9" s="155"/>
      <c r="O9" s="155"/>
      <c r="P9" s="155"/>
      <c r="Q9" s="169"/>
      <c r="R9" s="169"/>
      <c r="S9" s="169"/>
      <c r="T9" s="155"/>
      <c r="U9" s="155"/>
      <c r="V9" s="155"/>
    </row>
    <row r="10" spans="1:22" x14ac:dyDescent="0.3">
      <c r="A10" s="10"/>
      <c r="B10" s="112" t="s">
        <v>441</v>
      </c>
      <c r="C10" s="101" t="s">
        <v>442</v>
      </c>
      <c r="D10" s="172"/>
      <c r="E10" s="32"/>
      <c r="F10" s="150"/>
      <c r="G10" s="121">
        <v>16</v>
      </c>
      <c r="H10" s="121">
        <v>18</v>
      </c>
      <c r="I10" s="634" t="s">
        <v>446</v>
      </c>
      <c r="J10" s="635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</row>
    <row r="11" spans="1:22" x14ac:dyDescent="0.3">
      <c r="A11" s="10"/>
      <c r="B11" s="51"/>
      <c r="C11" s="101" t="s">
        <v>443</v>
      </c>
      <c r="D11" s="129"/>
      <c r="E11" s="56"/>
      <c r="F11" s="128"/>
      <c r="G11" s="141"/>
      <c r="H11" s="141"/>
      <c r="I11" s="356"/>
      <c r="J11" s="357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</row>
    <row r="12" spans="1:22" x14ac:dyDescent="0.3">
      <c r="A12" s="10"/>
      <c r="B12" s="51"/>
      <c r="C12" s="101" t="s">
        <v>444</v>
      </c>
      <c r="D12" s="129"/>
      <c r="E12" s="56"/>
      <c r="F12" s="128"/>
      <c r="G12" s="141"/>
      <c r="H12" s="141"/>
      <c r="I12" s="356"/>
      <c r="J12" s="357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</row>
    <row r="13" spans="1:22" ht="24" customHeight="1" x14ac:dyDescent="0.3">
      <c r="A13" s="32"/>
      <c r="B13" s="24"/>
      <c r="C13" s="104" t="s">
        <v>445</v>
      </c>
      <c r="D13" s="167"/>
      <c r="E13" s="32"/>
      <c r="F13" s="32"/>
      <c r="G13" s="32"/>
      <c r="H13" s="32"/>
      <c r="I13" s="516"/>
      <c r="J13" s="517"/>
      <c r="K13" s="165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2" x14ac:dyDescent="0.3">
      <c r="A14" s="54">
        <v>2</v>
      </c>
      <c r="B14" s="31" t="s">
        <v>440</v>
      </c>
      <c r="C14" s="111" t="s">
        <v>90</v>
      </c>
      <c r="D14" s="305">
        <v>10000</v>
      </c>
      <c r="E14" s="54" t="s">
        <v>103</v>
      </c>
      <c r="F14" s="54" t="s">
        <v>262</v>
      </c>
      <c r="G14" s="54" t="s">
        <v>358</v>
      </c>
      <c r="H14" s="54"/>
      <c r="I14" s="630"/>
      <c r="J14" s="631"/>
      <c r="K14" s="31"/>
      <c r="L14" s="31"/>
      <c r="M14" s="163"/>
      <c r="N14" s="163"/>
      <c r="O14" s="31"/>
      <c r="P14" s="31"/>
      <c r="Q14" s="31"/>
      <c r="R14" s="31"/>
      <c r="S14" s="31"/>
      <c r="T14" s="31"/>
      <c r="U14" s="31"/>
      <c r="V14" s="31"/>
    </row>
    <row r="15" spans="1:22" x14ac:dyDescent="0.3">
      <c r="A15" s="32"/>
      <c r="B15" s="24" t="s">
        <v>447</v>
      </c>
      <c r="C15" s="104" t="s">
        <v>442</v>
      </c>
      <c r="D15" s="168"/>
      <c r="E15" s="32"/>
      <c r="F15" s="32"/>
      <c r="G15" s="32">
        <v>17</v>
      </c>
      <c r="H15" s="32">
        <v>19</v>
      </c>
      <c r="I15" s="628" t="s">
        <v>446</v>
      </c>
      <c r="J15" s="629"/>
      <c r="K15" s="24"/>
      <c r="L15" s="24"/>
      <c r="M15" s="165"/>
      <c r="N15" s="165"/>
      <c r="O15" s="24"/>
      <c r="P15" s="24"/>
      <c r="Q15" s="24"/>
      <c r="R15" s="24"/>
      <c r="S15" s="24"/>
      <c r="T15" s="24"/>
      <c r="U15" s="24"/>
      <c r="V15" s="24"/>
    </row>
    <row r="16" spans="1:22" x14ac:dyDescent="0.3">
      <c r="A16" s="32"/>
      <c r="B16" s="24" t="s">
        <v>238</v>
      </c>
      <c r="C16" s="104" t="s">
        <v>448</v>
      </c>
      <c r="D16" s="168"/>
      <c r="E16" s="32"/>
      <c r="F16" s="32"/>
      <c r="G16" s="32"/>
      <c r="H16" s="32"/>
      <c r="I16" s="516"/>
      <c r="J16" s="517"/>
      <c r="K16" s="24"/>
      <c r="L16" s="24"/>
      <c r="M16" s="165"/>
      <c r="N16" s="165"/>
      <c r="O16" s="24"/>
      <c r="P16" s="24"/>
      <c r="Q16" s="24"/>
      <c r="R16" s="24"/>
      <c r="S16" s="24"/>
      <c r="T16" s="24"/>
      <c r="U16" s="24"/>
      <c r="V16" s="24"/>
    </row>
    <row r="17" spans="1:22" x14ac:dyDescent="0.3">
      <c r="A17" s="32"/>
      <c r="B17" s="24"/>
      <c r="C17" s="104" t="s">
        <v>449</v>
      </c>
      <c r="D17" s="168"/>
      <c r="E17" s="32"/>
      <c r="F17" s="32"/>
      <c r="G17" s="32"/>
      <c r="H17" s="32"/>
      <c r="I17" s="516"/>
      <c r="J17" s="517"/>
      <c r="K17" s="24"/>
      <c r="L17" s="24"/>
      <c r="M17" s="165"/>
      <c r="N17" s="165"/>
      <c r="O17" s="24"/>
      <c r="P17" s="24"/>
      <c r="Q17" s="24"/>
      <c r="R17" s="24"/>
      <c r="S17" s="24"/>
      <c r="T17" s="24"/>
      <c r="U17" s="24"/>
      <c r="V17" s="24"/>
    </row>
    <row r="18" spans="1:22" x14ac:dyDescent="0.3">
      <c r="A18" s="32"/>
      <c r="B18" s="24"/>
      <c r="C18" s="104" t="s">
        <v>450</v>
      </c>
      <c r="D18" s="168"/>
      <c r="E18" s="32"/>
      <c r="F18" s="32"/>
      <c r="G18" s="32"/>
      <c r="H18" s="32"/>
      <c r="I18" s="516"/>
      <c r="J18" s="517"/>
      <c r="K18" s="24"/>
      <c r="L18" s="24"/>
      <c r="M18" s="165"/>
      <c r="N18" s="165"/>
      <c r="O18" s="24"/>
      <c r="P18" s="24"/>
      <c r="Q18" s="24"/>
      <c r="R18" s="24"/>
      <c r="S18" s="24"/>
      <c r="T18" s="24"/>
      <c r="U18" s="24"/>
      <c r="V18" s="24"/>
    </row>
    <row r="19" spans="1:22" x14ac:dyDescent="0.3">
      <c r="A19" s="33"/>
      <c r="B19" s="29"/>
      <c r="C19" s="114" t="s">
        <v>451</v>
      </c>
      <c r="D19" s="304"/>
      <c r="E19" s="33"/>
      <c r="F19" s="33"/>
      <c r="G19" s="33"/>
      <c r="H19" s="33"/>
      <c r="I19" s="26"/>
      <c r="J19" s="318"/>
      <c r="K19" s="29"/>
      <c r="L19" s="29"/>
      <c r="M19" s="178"/>
      <c r="N19" s="178"/>
      <c r="O19" s="29"/>
      <c r="P19" s="29"/>
      <c r="Q19" s="29"/>
      <c r="R19" s="29"/>
      <c r="S19" s="29"/>
      <c r="T19" s="29"/>
      <c r="U19" s="29"/>
      <c r="V19" s="29"/>
    </row>
    <row r="20" spans="1:22" x14ac:dyDescent="0.3">
      <c r="A20" s="6"/>
      <c r="B20" s="5"/>
      <c r="C20" s="116"/>
      <c r="D20" s="399"/>
      <c r="E20" s="6"/>
      <c r="F20" s="6"/>
      <c r="G20" s="6"/>
      <c r="H20" s="6"/>
      <c r="I20" s="6"/>
      <c r="J20" s="6"/>
      <c r="K20" s="5"/>
      <c r="L20" s="5"/>
      <c r="M20" s="400"/>
      <c r="N20" s="400"/>
      <c r="O20" s="5"/>
      <c r="P20" s="5"/>
      <c r="Q20" s="5"/>
      <c r="R20" s="5"/>
      <c r="S20" s="5"/>
      <c r="T20" s="5"/>
      <c r="U20" s="5"/>
      <c r="V20" s="5"/>
    </row>
    <row r="21" spans="1:22" x14ac:dyDescent="0.3">
      <c r="A21" s="6"/>
      <c r="B21" s="5"/>
      <c r="C21" s="116"/>
      <c r="D21" s="399"/>
      <c r="E21" s="6"/>
      <c r="F21" s="6"/>
      <c r="G21" s="6"/>
      <c r="H21" s="6"/>
      <c r="I21" s="6"/>
      <c r="J21" s="6"/>
      <c r="K21" s="5"/>
      <c r="L21" s="5"/>
      <c r="M21" s="400"/>
      <c r="N21" s="400"/>
      <c r="O21" s="5"/>
      <c r="P21" s="5"/>
      <c r="Q21" s="5"/>
      <c r="R21" s="5"/>
      <c r="S21" s="5"/>
      <c r="T21" s="5"/>
      <c r="U21" s="5"/>
      <c r="V21" s="5"/>
    </row>
    <row r="22" spans="1:22" x14ac:dyDescent="0.3">
      <c r="A22" s="6"/>
      <c r="B22" s="5"/>
      <c r="C22" s="116"/>
      <c r="D22" s="399"/>
      <c r="E22" s="6"/>
      <c r="F22" s="6"/>
      <c r="G22" s="6"/>
      <c r="H22" s="6"/>
      <c r="I22" s="6"/>
      <c r="J22" s="6"/>
      <c r="K22" s="5"/>
      <c r="L22" s="5"/>
      <c r="M22" s="400"/>
      <c r="N22" s="400"/>
      <c r="O22" s="5"/>
      <c r="P22" s="5"/>
      <c r="Q22" s="5"/>
      <c r="R22" s="5"/>
      <c r="S22" s="5"/>
      <c r="T22" s="5"/>
      <c r="U22" s="5"/>
      <c r="V22" s="5"/>
    </row>
    <row r="23" spans="1:22" x14ac:dyDescent="0.3">
      <c r="A23" s="6"/>
      <c r="B23" s="5"/>
      <c r="C23" s="116"/>
      <c r="D23" s="399"/>
      <c r="E23" s="384" t="s">
        <v>278</v>
      </c>
      <c r="F23" s="384"/>
      <c r="G23" s="6"/>
      <c r="H23" s="6"/>
      <c r="I23" s="6"/>
      <c r="J23" s="6"/>
      <c r="K23" s="5"/>
      <c r="L23" s="5"/>
      <c r="M23" s="400"/>
      <c r="N23" s="400"/>
      <c r="O23" s="5"/>
      <c r="P23" s="5"/>
      <c r="Q23" s="5"/>
      <c r="R23" s="5"/>
      <c r="S23" s="5"/>
      <c r="T23" s="5"/>
      <c r="U23" s="5"/>
      <c r="V23" s="5"/>
    </row>
    <row r="24" spans="1:22" x14ac:dyDescent="0.3">
      <c r="A24" s="6"/>
      <c r="B24" s="5"/>
      <c r="C24" s="116"/>
      <c r="D24" s="399"/>
      <c r="E24" s="6"/>
      <c r="F24" s="6"/>
      <c r="G24" s="6"/>
      <c r="H24" s="6"/>
      <c r="I24" s="6"/>
      <c r="J24" s="6"/>
      <c r="K24" s="5"/>
      <c r="L24" s="5"/>
      <c r="M24" s="400"/>
      <c r="N24" s="400"/>
      <c r="O24" s="5"/>
      <c r="P24" s="5"/>
      <c r="Q24" s="5"/>
      <c r="R24" s="5"/>
      <c r="S24" s="5"/>
      <c r="T24" s="5"/>
      <c r="U24" s="5"/>
      <c r="V24" s="5"/>
    </row>
    <row r="25" spans="1:22" x14ac:dyDescent="0.3">
      <c r="A25" s="54">
        <v>3</v>
      </c>
      <c r="B25" s="31" t="s">
        <v>452</v>
      </c>
      <c r="C25" s="111" t="s">
        <v>90</v>
      </c>
      <c r="D25" s="305">
        <v>50000</v>
      </c>
      <c r="E25" s="54" t="s">
        <v>103</v>
      </c>
      <c r="F25" s="54" t="s">
        <v>262</v>
      </c>
      <c r="G25" s="54" t="s">
        <v>358</v>
      </c>
      <c r="H25" s="54"/>
      <c r="I25" s="630"/>
      <c r="J25" s="631"/>
      <c r="K25" s="31"/>
      <c r="L25" s="31"/>
      <c r="M25" s="163"/>
      <c r="N25" s="163"/>
      <c r="O25" s="31"/>
      <c r="P25" s="31"/>
      <c r="Q25" s="31"/>
      <c r="R25" s="31"/>
      <c r="S25" s="31"/>
      <c r="T25" s="31"/>
      <c r="U25" s="31"/>
      <c r="V25" s="31"/>
    </row>
    <row r="26" spans="1:22" x14ac:dyDescent="0.3">
      <c r="A26" s="32"/>
      <c r="B26" s="24" t="s">
        <v>453</v>
      </c>
      <c r="C26" s="104" t="s">
        <v>455</v>
      </c>
      <c r="D26" s="168"/>
      <c r="E26" s="32"/>
      <c r="F26" s="32"/>
      <c r="G26" s="32">
        <v>15</v>
      </c>
      <c r="H26" s="32">
        <v>17</v>
      </c>
      <c r="I26" s="628" t="s">
        <v>446</v>
      </c>
      <c r="J26" s="629"/>
      <c r="K26" s="24"/>
      <c r="L26" s="24"/>
      <c r="M26" s="165"/>
      <c r="N26" s="165"/>
      <c r="O26" s="24"/>
      <c r="P26" s="24"/>
      <c r="Q26" s="24"/>
      <c r="R26" s="24"/>
      <c r="S26" s="24"/>
      <c r="T26" s="24"/>
      <c r="U26" s="24"/>
      <c r="V26" s="24"/>
    </row>
    <row r="27" spans="1:22" x14ac:dyDescent="0.3">
      <c r="A27" s="32"/>
      <c r="B27" s="24" t="s">
        <v>454</v>
      </c>
      <c r="C27" s="104" t="s">
        <v>456</v>
      </c>
      <c r="D27" s="168"/>
      <c r="E27" s="32"/>
      <c r="F27" s="32"/>
      <c r="G27" s="32"/>
      <c r="H27" s="32"/>
      <c r="I27" s="516"/>
      <c r="J27" s="517"/>
      <c r="K27" s="24"/>
      <c r="L27" s="24"/>
      <c r="M27" s="165"/>
      <c r="N27" s="165"/>
      <c r="O27" s="24"/>
      <c r="P27" s="24"/>
      <c r="Q27" s="24"/>
      <c r="R27" s="24"/>
      <c r="S27" s="24"/>
      <c r="T27" s="24"/>
      <c r="U27" s="24"/>
      <c r="V27" s="24"/>
    </row>
    <row r="28" spans="1:22" x14ac:dyDescent="0.3">
      <c r="A28" s="32"/>
      <c r="B28" s="24"/>
      <c r="C28" s="104" t="s">
        <v>457</v>
      </c>
      <c r="D28" s="168"/>
      <c r="E28" s="32"/>
      <c r="F28" s="32"/>
      <c r="G28" s="32"/>
      <c r="H28" s="32"/>
      <c r="I28" s="516"/>
      <c r="J28" s="517"/>
      <c r="K28" s="24"/>
      <c r="L28" s="24"/>
      <c r="M28" s="165"/>
      <c r="N28" s="165"/>
      <c r="O28" s="24"/>
      <c r="P28" s="24"/>
      <c r="Q28" s="24"/>
      <c r="R28" s="24"/>
      <c r="S28" s="24"/>
      <c r="T28" s="24"/>
      <c r="U28" s="24"/>
      <c r="V28" s="24"/>
    </row>
    <row r="29" spans="1:22" x14ac:dyDescent="0.3">
      <c r="A29" s="32"/>
      <c r="B29" s="24"/>
      <c r="C29" s="104" t="s">
        <v>458</v>
      </c>
      <c r="D29" s="168"/>
      <c r="E29" s="32"/>
      <c r="F29" s="32"/>
      <c r="G29" s="32"/>
      <c r="H29" s="32"/>
      <c r="I29" s="516"/>
      <c r="J29" s="517"/>
      <c r="K29" s="24"/>
      <c r="L29" s="24"/>
      <c r="M29" s="165"/>
      <c r="N29" s="165"/>
      <c r="O29" s="24"/>
      <c r="P29" s="24"/>
      <c r="Q29" s="24"/>
      <c r="R29" s="24"/>
      <c r="S29" s="24"/>
      <c r="T29" s="24"/>
      <c r="U29" s="24"/>
      <c r="V29" s="24"/>
    </row>
    <row r="30" spans="1:22" x14ac:dyDescent="0.3">
      <c r="A30" s="33"/>
      <c r="B30" s="29"/>
      <c r="C30" s="114" t="s">
        <v>459</v>
      </c>
      <c r="D30" s="304"/>
      <c r="E30" s="33"/>
      <c r="F30" s="33"/>
      <c r="G30" s="33"/>
      <c r="H30" s="33"/>
      <c r="I30" s="26"/>
      <c r="J30" s="318"/>
      <c r="K30" s="29"/>
      <c r="L30" s="29"/>
      <c r="M30" s="178"/>
      <c r="N30" s="178"/>
      <c r="O30" s="29"/>
      <c r="P30" s="29"/>
      <c r="Q30" s="29"/>
      <c r="R30" s="29"/>
      <c r="S30" s="29"/>
      <c r="T30" s="29"/>
      <c r="U30" s="29"/>
      <c r="V30" s="29"/>
    </row>
    <row r="31" spans="1:22" x14ac:dyDescent="0.3">
      <c r="A31" s="32">
        <v>4</v>
      </c>
      <c r="B31" s="24" t="s">
        <v>231</v>
      </c>
      <c r="C31" s="104" t="s">
        <v>90</v>
      </c>
      <c r="D31" s="168">
        <v>438000</v>
      </c>
      <c r="E31" s="32" t="s">
        <v>44</v>
      </c>
      <c r="F31" s="32" t="s">
        <v>262</v>
      </c>
      <c r="G31" s="378">
        <v>119</v>
      </c>
      <c r="H31" s="32">
        <v>6</v>
      </c>
      <c r="I31" s="681" t="s">
        <v>463</v>
      </c>
      <c r="J31" s="633"/>
      <c r="K31" s="24"/>
      <c r="L31" s="24"/>
      <c r="M31" s="165"/>
      <c r="N31" s="165"/>
      <c r="O31" s="24"/>
      <c r="P31" s="24"/>
      <c r="Q31" s="24"/>
      <c r="R31" s="24"/>
      <c r="S31" s="24"/>
      <c r="T31" s="24"/>
      <c r="U31" s="24"/>
      <c r="V31" s="24"/>
    </row>
    <row r="32" spans="1:22" x14ac:dyDescent="0.3">
      <c r="A32" s="32"/>
      <c r="B32" s="24" t="s">
        <v>232</v>
      </c>
      <c r="C32" s="104" t="s">
        <v>460</v>
      </c>
      <c r="D32" s="168"/>
      <c r="E32" s="32" t="s">
        <v>71</v>
      </c>
      <c r="F32" s="32"/>
      <c r="G32" s="32"/>
      <c r="H32" s="32"/>
      <c r="I32" s="516"/>
      <c r="J32" s="517"/>
      <c r="K32" s="24"/>
      <c r="L32" s="24"/>
      <c r="M32" s="165"/>
      <c r="N32" s="165"/>
      <c r="O32" s="24"/>
      <c r="P32" s="24"/>
      <c r="Q32" s="24"/>
      <c r="R32" s="24"/>
      <c r="S32" s="24"/>
      <c r="T32" s="24"/>
      <c r="U32" s="24"/>
      <c r="V32" s="24"/>
    </row>
    <row r="33" spans="1:22" x14ac:dyDescent="0.3">
      <c r="A33" s="32"/>
      <c r="B33" s="24" t="s">
        <v>71</v>
      </c>
      <c r="C33" s="104" t="s">
        <v>461</v>
      </c>
      <c r="D33" s="168"/>
      <c r="E33" s="32"/>
      <c r="F33" s="32"/>
      <c r="G33" s="32"/>
      <c r="H33" s="32"/>
      <c r="I33" s="516"/>
      <c r="J33" s="517"/>
      <c r="K33" s="24"/>
      <c r="L33" s="24"/>
      <c r="M33" s="165"/>
      <c r="N33" s="165"/>
      <c r="O33" s="24"/>
      <c r="P33" s="24"/>
      <c r="Q33" s="24"/>
      <c r="R33" s="24"/>
      <c r="S33" s="24"/>
      <c r="T33" s="24"/>
      <c r="U33" s="24"/>
      <c r="V33" s="24"/>
    </row>
    <row r="34" spans="1:22" x14ac:dyDescent="0.3">
      <c r="A34" s="32"/>
      <c r="B34" s="24"/>
      <c r="C34" s="104" t="s">
        <v>462</v>
      </c>
      <c r="D34" s="168"/>
      <c r="E34" s="32"/>
      <c r="F34" s="32"/>
      <c r="G34" s="32"/>
      <c r="H34" s="32"/>
      <c r="I34" s="516"/>
      <c r="J34" s="517"/>
      <c r="K34" s="24"/>
      <c r="L34" s="24"/>
      <c r="M34" s="165"/>
      <c r="N34" s="165"/>
      <c r="O34" s="24"/>
      <c r="P34" s="24"/>
      <c r="Q34" s="24"/>
      <c r="R34" s="24"/>
      <c r="S34" s="24"/>
      <c r="T34" s="24"/>
      <c r="U34" s="24"/>
      <c r="V34" s="24"/>
    </row>
    <row r="35" spans="1:22" x14ac:dyDescent="0.3">
      <c r="A35" s="32"/>
      <c r="B35" s="24"/>
      <c r="C35" s="104" t="s">
        <v>100</v>
      </c>
      <c r="D35" s="168"/>
      <c r="E35" s="32"/>
      <c r="F35" s="32"/>
      <c r="G35" s="32"/>
      <c r="H35" s="32"/>
      <c r="I35" s="516"/>
      <c r="J35" s="517"/>
      <c r="K35" s="24"/>
      <c r="L35" s="24"/>
      <c r="M35" s="165"/>
      <c r="N35" s="165"/>
      <c r="O35" s="24"/>
      <c r="P35" s="24"/>
      <c r="Q35" s="24"/>
      <c r="R35" s="24"/>
      <c r="S35" s="24"/>
      <c r="T35" s="24"/>
      <c r="U35" s="24"/>
      <c r="V35" s="24"/>
    </row>
    <row r="36" spans="1:22" x14ac:dyDescent="0.3">
      <c r="A36" s="54">
        <v>5</v>
      </c>
      <c r="B36" s="31" t="s">
        <v>104</v>
      </c>
      <c r="C36" s="111" t="s">
        <v>108</v>
      </c>
      <c r="D36" s="305">
        <v>7000</v>
      </c>
      <c r="E36" s="54" t="s">
        <v>112</v>
      </c>
      <c r="F36" s="54" t="s">
        <v>262</v>
      </c>
      <c r="G36" s="54">
        <v>89</v>
      </c>
      <c r="H36" s="54">
        <v>6</v>
      </c>
      <c r="I36" s="630" t="s">
        <v>464</v>
      </c>
      <c r="J36" s="631"/>
      <c r="K36" s="31"/>
      <c r="L36" s="31"/>
      <c r="M36" s="163"/>
      <c r="N36" s="163"/>
      <c r="O36" s="31"/>
      <c r="P36" s="31"/>
      <c r="Q36" s="31"/>
      <c r="R36" s="31"/>
      <c r="S36" s="31"/>
      <c r="T36" s="31"/>
      <c r="U36" s="31"/>
      <c r="V36" s="31"/>
    </row>
    <row r="37" spans="1:22" x14ac:dyDescent="0.3">
      <c r="A37" s="32"/>
      <c r="B37" s="24" t="s">
        <v>105</v>
      </c>
      <c r="C37" s="104" t="s">
        <v>109</v>
      </c>
      <c r="D37" s="168"/>
      <c r="E37" s="32" t="s">
        <v>79</v>
      </c>
      <c r="F37" s="32"/>
      <c r="G37" s="32"/>
      <c r="H37" s="32"/>
      <c r="I37" s="516"/>
      <c r="J37" s="517"/>
      <c r="K37" s="24"/>
      <c r="L37" s="24"/>
      <c r="M37" s="165"/>
      <c r="N37" s="165"/>
      <c r="O37" s="24"/>
      <c r="P37" s="24"/>
      <c r="Q37" s="24"/>
      <c r="R37" s="24"/>
      <c r="S37" s="24"/>
      <c r="T37" s="24"/>
      <c r="U37" s="24"/>
      <c r="V37" s="24"/>
    </row>
    <row r="38" spans="1:22" x14ac:dyDescent="0.3">
      <c r="A38" s="32"/>
      <c r="B38" s="24" t="s">
        <v>106</v>
      </c>
      <c r="C38" s="104" t="s">
        <v>110</v>
      </c>
      <c r="D38" s="168"/>
      <c r="E38" s="32" t="s">
        <v>71</v>
      </c>
      <c r="F38" s="32"/>
      <c r="G38" s="32"/>
      <c r="H38" s="32"/>
      <c r="I38" s="516"/>
      <c r="J38" s="517"/>
      <c r="K38" s="24"/>
      <c r="L38" s="24"/>
      <c r="M38" s="165"/>
      <c r="N38" s="165"/>
      <c r="O38" s="24"/>
      <c r="P38" s="24"/>
      <c r="Q38" s="24"/>
      <c r="R38" s="24"/>
      <c r="S38" s="24"/>
      <c r="T38" s="24"/>
      <c r="U38" s="24"/>
      <c r="V38" s="24"/>
    </row>
    <row r="39" spans="1:22" x14ac:dyDescent="0.3">
      <c r="A39" s="32"/>
      <c r="B39" s="24" t="s">
        <v>107</v>
      </c>
      <c r="C39" s="104" t="s">
        <v>111</v>
      </c>
      <c r="D39" s="168"/>
      <c r="E39" s="32"/>
      <c r="F39" s="32"/>
      <c r="G39" s="32"/>
      <c r="H39" s="32"/>
      <c r="I39" s="516"/>
      <c r="J39" s="517"/>
      <c r="K39" s="24"/>
      <c r="L39" s="24"/>
      <c r="M39" s="165"/>
      <c r="N39" s="165"/>
      <c r="O39" s="24"/>
      <c r="P39" s="24"/>
      <c r="Q39" s="24"/>
      <c r="R39" s="24"/>
      <c r="S39" s="24"/>
      <c r="T39" s="24"/>
      <c r="U39" s="24"/>
      <c r="V39" s="24"/>
    </row>
    <row r="40" spans="1:22" x14ac:dyDescent="0.3">
      <c r="A40" s="33"/>
      <c r="B40" s="29"/>
      <c r="C40" s="114" t="s">
        <v>131</v>
      </c>
      <c r="D40" s="304"/>
      <c r="E40" s="33"/>
      <c r="F40" s="33"/>
      <c r="G40" s="33"/>
      <c r="H40" s="33"/>
      <c r="I40" s="26"/>
      <c r="J40" s="318"/>
      <c r="K40" s="29"/>
      <c r="L40" s="29"/>
      <c r="M40" s="178"/>
      <c r="N40" s="178"/>
      <c r="O40" s="29"/>
      <c r="P40" s="29"/>
      <c r="Q40" s="29"/>
      <c r="R40" s="29"/>
      <c r="S40" s="29"/>
      <c r="T40" s="29"/>
      <c r="U40" s="29"/>
      <c r="V40" s="29"/>
    </row>
    <row r="41" spans="1:22" x14ac:dyDescent="0.3">
      <c r="A41" s="6"/>
      <c r="B41" s="5"/>
      <c r="C41" s="116"/>
      <c r="D41" s="399"/>
      <c r="E41" s="6"/>
      <c r="F41" s="6"/>
      <c r="G41" s="6"/>
      <c r="H41" s="6"/>
      <c r="I41" s="6"/>
      <c r="J41" s="6"/>
      <c r="K41" s="5"/>
      <c r="L41" s="5"/>
      <c r="M41" s="400"/>
      <c r="N41" s="400"/>
      <c r="O41" s="5"/>
      <c r="P41" s="5"/>
      <c r="Q41" s="5"/>
      <c r="R41" s="5"/>
      <c r="S41" s="5"/>
      <c r="T41" s="5"/>
      <c r="U41" s="5"/>
      <c r="V41" s="5"/>
    </row>
    <row r="42" spans="1:22" x14ac:dyDescent="0.3">
      <c r="A42" s="6"/>
      <c r="B42" s="5"/>
      <c r="C42" s="116"/>
      <c r="D42" s="399"/>
      <c r="E42" s="384" t="s">
        <v>279</v>
      </c>
      <c r="F42" s="384"/>
      <c r="G42" s="6"/>
      <c r="H42" s="6"/>
      <c r="I42" s="6"/>
      <c r="J42" s="6"/>
      <c r="K42" s="5"/>
      <c r="L42" s="5"/>
      <c r="M42" s="400"/>
      <c r="N42" s="400"/>
      <c r="O42" s="5"/>
      <c r="P42" s="5"/>
      <c r="Q42" s="5"/>
      <c r="R42" s="5"/>
      <c r="S42" s="5"/>
      <c r="T42" s="5"/>
      <c r="U42" s="5"/>
      <c r="V42" s="5"/>
    </row>
    <row r="43" spans="1:22" x14ac:dyDescent="0.3">
      <c r="A43" s="6"/>
      <c r="B43" s="5"/>
      <c r="C43" s="116"/>
      <c r="D43" s="399"/>
      <c r="E43" s="6"/>
      <c r="F43" s="6"/>
      <c r="G43" s="6"/>
      <c r="H43" s="6"/>
      <c r="I43" s="6"/>
      <c r="J43" s="6"/>
      <c r="K43" s="5"/>
      <c r="L43" s="5"/>
      <c r="M43" s="400"/>
      <c r="N43" s="400"/>
      <c r="O43" s="5"/>
      <c r="P43" s="5"/>
      <c r="Q43" s="5"/>
      <c r="R43" s="5"/>
      <c r="S43" s="5"/>
      <c r="T43" s="5"/>
      <c r="U43" s="5"/>
      <c r="V43" s="5"/>
    </row>
    <row r="44" spans="1:22" x14ac:dyDescent="0.3">
      <c r="A44" s="54">
        <v>6</v>
      </c>
      <c r="B44" s="31" t="s">
        <v>104</v>
      </c>
      <c r="C44" s="111" t="s">
        <v>108</v>
      </c>
      <c r="D44" s="305">
        <v>7000</v>
      </c>
      <c r="E44" s="54" t="s">
        <v>68</v>
      </c>
      <c r="F44" s="54" t="s">
        <v>262</v>
      </c>
      <c r="G44" s="54">
        <v>90</v>
      </c>
      <c r="H44" s="54">
        <v>13</v>
      </c>
      <c r="I44" s="630" t="s">
        <v>465</v>
      </c>
      <c r="J44" s="631"/>
      <c r="K44" s="31"/>
      <c r="L44" s="31"/>
      <c r="M44" s="163"/>
      <c r="N44" s="163"/>
      <c r="O44" s="31"/>
      <c r="P44" s="31"/>
      <c r="Q44" s="31"/>
      <c r="R44" s="31"/>
      <c r="S44" s="31"/>
      <c r="T44" s="31"/>
      <c r="U44" s="31"/>
      <c r="V44" s="31"/>
    </row>
    <row r="45" spans="1:22" x14ac:dyDescent="0.3">
      <c r="A45" s="32"/>
      <c r="B45" s="24" t="s">
        <v>105</v>
      </c>
      <c r="C45" s="104" t="s">
        <v>109</v>
      </c>
      <c r="D45" s="168"/>
      <c r="E45" s="32" t="s">
        <v>79</v>
      </c>
      <c r="F45" s="32"/>
      <c r="G45" s="32"/>
      <c r="H45" s="32"/>
      <c r="I45" s="516"/>
      <c r="J45" s="517"/>
      <c r="K45" s="24"/>
      <c r="L45" s="24"/>
      <c r="M45" s="165"/>
      <c r="N45" s="165"/>
      <c r="O45" s="24"/>
      <c r="P45" s="24"/>
      <c r="Q45" s="24"/>
      <c r="R45" s="24"/>
      <c r="S45" s="24"/>
      <c r="T45" s="24"/>
      <c r="U45" s="24"/>
      <c r="V45" s="24"/>
    </row>
    <row r="46" spans="1:22" x14ac:dyDescent="0.3">
      <c r="A46" s="32"/>
      <c r="B46" s="24" t="s">
        <v>106</v>
      </c>
      <c r="C46" s="104" t="s">
        <v>110</v>
      </c>
      <c r="D46" s="168"/>
      <c r="E46" s="32" t="s">
        <v>115</v>
      </c>
      <c r="F46" s="32"/>
      <c r="G46" s="32"/>
      <c r="H46" s="32"/>
      <c r="I46" s="516"/>
      <c r="J46" s="517"/>
      <c r="K46" s="24"/>
      <c r="L46" s="24"/>
      <c r="M46" s="165"/>
      <c r="N46" s="165"/>
      <c r="O46" s="24"/>
      <c r="P46" s="24"/>
      <c r="Q46" s="24"/>
      <c r="R46" s="24"/>
      <c r="S46" s="24"/>
      <c r="T46" s="24"/>
      <c r="U46" s="24"/>
      <c r="V46" s="24"/>
    </row>
    <row r="47" spans="1:22" x14ac:dyDescent="0.3">
      <c r="A47" s="32"/>
      <c r="B47" s="24" t="s">
        <v>113</v>
      </c>
      <c r="C47" s="104" t="s">
        <v>114</v>
      </c>
      <c r="D47" s="168"/>
      <c r="E47" s="32"/>
      <c r="F47" s="32"/>
      <c r="G47" s="32"/>
      <c r="H47" s="32"/>
      <c r="I47" s="516"/>
      <c r="J47" s="517"/>
      <c r="K47" s="24"/>
      <c r="L47" s="24"/>
      <c r="M47" s="165"/>
      <c r="N47" s="165"/>
      <c r="O47" s="24"/>
      <c r="P47" s="24"/>
      <c r="Q47" s="24"/>
      <c r="R47" s="24"/>
      <c r="S47" s="24"/>
      <c r="T47" s="24"/>
      <c r="U47" s="24"/>
      <c r="V47" s="24"/>
    </row>
    <row r="48" spans="1:22" x14ac:dyDescent="0.3">
      <c r="A48" s="33"/>
      <c r="B48" s="29"/>
      <c r="C48" s="114" t="s">
        <v>69</v>
      </c>
      <c r="D48" s="304"/>
      <c r="E48" s="33"/>
      <c r="F48" s="33"/>
      <c r="G48" s="33"/>
      <c r="H48" s="33"/>
      <c r="I48" s="26"/>
      <c r="J48" s="318"/>
      <c r="K48" s="29"/>
      <c r="L48" s="29"/>
      <c r="M48" s="178"/>
      <c r="N48" s="178"/>
      <c r="O48" s="29"/>
      <c r="P48" s="29"/>
      <c r="Q48" s="29"/>
      <c r="R48" s="29"/>
      <c r="S48" s="29"/>
      <c r="T48" s="29"/>
      <c r="U48" s="29"/>
      <c r="V48" s="29"/>
    </row>
    <row r="49" spans="1:22" x14ac:dyDescent="0.3">
      <c r="A49" s="54">
        <v>7</v>
      </c>
      <c r="B49" s="31" t="s">
        <v>104</v>
      </c>
      <c r="C49" s="111" t="s">
        <v>108</v>
      </c>
      <c r="D49" s="305">
        <v>7000</v>
      </c>
      <c r="E49" s="54" t="s">
        <v>80</v>
      </c>
      <c r="F49" s="54" t="s">
        <v>262</v>
      </c>
      <c r="G49" s="54">
        <v>92</v>
      </c>
      <c r="H49" s="54">
        <v>20</v>
      </c>
      <c r="I49" s="630" t="s">
        <v>465</v>
      </c>
      <c r="J49" s="631"/>
      <c r="K49" s="31"/>
      <c r="L49" s="31"/>
      <c r="M49" s="163"/>
      <c r="N49" s="163"/>
      <c r="O49" s="31"/>
      <c r="P49" s="31"/>
      <c r="Q49" s="31"/>
      <c r="R49" s="31"/>
      <c r="S49" s="31"/>
      <c r="T49" s="31"/>
      <c r="U49" s="31"/>
      <c r="V49" s="31"/>
    </row>
    <row r="50" spans="1:22" x14ac:dyDescent="0.3">
      <c r="A50" s="32"/>
      <c r="B50" s="24" t="s">
        <v>105</v>
      </c>
      <c r="C50" s="104" t="s">
        <v>109</v>
      </c>
      <c r="D50" s="168"/>
      <c r="E50" s="32" t="s">
        <v>66</v>
      </c>
      <c r="F50" s="32"/>
      <c r="G50" s="32"/>
      <c r="H50" s="32"/>
      <c r="I50" s="516"/>
      <c r="J50" s="517"/>
      <c r="K50" s="24"/>
      <c r="L50" s="24"/>
      <c r="M50" s="165"/>
      <c r="N50" s="165"/>
      <c r="O50" s="24"/>
      <c r="P50" s="24"/>
      <c r="Q50" s="24"/>
      <c r="R50" s="24"/>
      <c r="S50" s="24"/>
      <c r="T50" s="24"/>
      <c r="U50" s="24"/>
      <c r="V50" s="24"/>
    </row>
    <row r="51" spans="1:22" x14ac:dyDescent="0.3">
      <c r="A51" s="32"/>
      <c r="B51" s="24" t="s">
        <v>106</v>
      </c>
      <c r="C51" s="104" t="s">
        <v>110</v>
      </c>
      <c r="D51" s="168"/>
      <c r="E51" s="32"/>
      <c r="F51" s="32"/>
      <c r="G51" s="32"/>
      <c r="H51" s="32"/>
      <c r="I51" s="516"/>
      <c r="J51" s="517"/>
      <c r="K51" s="24"/>
      <c r="L51" s="24"/>
      <c r="M51" s="165"/>
      <c r="N51" s="165"/>
      <c r="O51" s="24"/>
      <c r="P51" s="24"/>
      <c r="Q51" s="24"/>
      <c r="R51" s="24"/>
      <c r="S51" s="24"/>
      <c r="T51" s="24"/>
      <c r="U51" s="24"/>
      <c r="V51" s="24"/>
    </row>
    <row r="52" spans="1:22" x14ac:dyDescent="0.3">
      <c r="A52" s="32"/>
      <c r="B52" s="24" t="s">
        <v>116</v>
      </c>
      <c r="C52" s="104" t="s">
        <v>117</v>
      </c>
      <c r="D52" s="168"/>
      <c r="E52" s="32"/>
      <c r="F52" s="32"/>
      <c r="G52" s="32"/>
      <c r="H52" s="32"/>
      <c r="I52" s="516"/>
      <c r="J52" s="517"/>
      <c r="K52" s="24"/>
      <c r="L52" s="24"/>
      <c r="M52" s="165"/>
      <c r="N52" s="165"/>
      <c r="O52" s="24"/>
      <c r="P52" s="24"/>
      <c r="Q52" s="24"/>
      <c r="R52" s="24"/>
      <c r="S52" s="24"/>
      <c r="T52" s="24"/>
      <c r="U52" s="24"/>
      <c r="V52" s="24"/>
    </row>
    <row r="53" spans="1:22" x14ac:dyDescent="0.3">
      <c r="A53" s="33"/>
      <c r="B53" s="29"/>
      <c r="C53" s="114" t="s">
        <v>66</v>
      </c>
      <c r="D53" s="304"/>
      <c r="E53" s="33"/>
      <c r="F53" s="33"/>
      <c r="G53" s="33"/>
      <c r="H53" s="33"/>
      <c r="I53" s="26"/>
      <c r="J53" s="318"/>
      <c r="K53" s="29"/>
      <c r="L53" s="29"/>
      <c r="M53" s="178"/>
      <c r="N53" s="178"/>
      <c r="O53" s="29"/>
      <c r="P53" s="29"/>
      <c r="Q53" s="29"/>
      <c r="R53" s="29"/>
      <c r="S53" s="29"/>
      <c r="T53" s="29"/>
      <c r="U53" s="29"/>
      <c r="V53" s="29"/>
    </row>
    <row r="54" spans="1:22" x14ac:dyDescent="0.3">
      <c r="A54" s="54">
        <v>8</v>
      </c>
      <c r="B54" s="31" t="s">
        <v>104</v>
      </c>
      <c r="C54" s="111" t="s">
        <v>108</v>
      </c>
      <c r="D54" s="305">
        <v>7000</v>
      </c>
      <c r="E54" s="54" t="s">
        <v>54</v>
      </c>
      <c r="F54" s="54" t="s">
        <v>262</v>
      </c>
      <c r="G54" s="54">
        <v>93</v>
      </c>
      <c r="H54" s="54">
        <v>23</v>
      </c>
      <c r="I54" s="630" t="s">
        <v>466</v>
      </c>
      <c r="J54" s="631"/>
      <c r="K54" s="31"/>
      <c r="L54" s="31"/>
      <c r="M54" s="163"/>
      <c r="N54" s="163"/>
      <c r="O54" s="31"/>
      <c r="P54" s="31"/>
      <c r="Q54" s="31"/>
      <c r="R54" s="31"/>
      <c r="S54" s="31"/>
      <c r="T54" s="31"/>
      <c r="U54" s="31"/>
      <c r="V54" s="31"/>
    </row>
    <row r="55" spans="1:22" x14ac:dyDescent="0.3">
      <c r="A55" s="32"/>
      <c r="B55" s="24" t="s">
        <v>105</v>
      </c>
      <c r="C55" s="104" t="s">
        <v>109</v>
      </c>
      <c r="D55" s="168"/>
      <c r="E55" s="32" t="s">
        <v>79</v>
      </c>
      <c r="F55" s="32"/>
      <c r="G55" s="32"/>
      <c r="H55" s="32"/>
      <c r="I55" s="516"/>
      <c r="J55" s="517"/>
      <c r="K55" s="24"/>
      <c r="L55" s="24"/>
      <c r="M55" s="165"/>
      <c r="N55" s="165"/>
      <c r="O55" s="24"/>
      <c r="P55" s="24"/>
      <c r="Q55" s="24"/>
      <c r="R55" s="24"/>
      <c r="S55" s="24"/>
      <c r="T55" s="24"/>
      <c r="U55" s="24"/>
      <c r="V55" s="24"/>
    </row>
    <row r="56" spans="1:22" x14ac:dyDescent="0.3">
      <c r="A56" s="32"/>
      <c r="B56" s="24" t="s">
        <v>106</v>
      </c>
      <c r="C56" s="104" t="s">
        <v>110</v>
      </c>
      <c r="D56" s="168"/>
      <c r="E56" s="32" t="s">
        <v>82</v>
      </c>
      <c r="F56" s="32"/>
      <c r="G56" s="32"/>
      <c r="H56" s="32"/>
      <c r="I56" s="516"/>
      <c r="J56" s="517"/>
      <c r="K56" s="24"/>
      <c r="L56" s="24"/>
      <c r="M56" s="165"/>
      <c r="N56" s="165"/>
      <c r="O56" s="24"/>
      <c r="P56" s="24"/>
      <c r="Q56" s="24"/>
      <c r="R56" s="24"/>
      <c r="S56" s="24"/>
      <c r="T56" s="24"/>
      <c r="U56" s="24"/>
      <c r="V56" s="24"/>
    </row>
    <row r="57" spans="1:22" x14ac:dyDescent="0.3">
      <c r="A57" s="32"/>
      <c r="B57" s="24" t="s">
        <v>118</v>
      </c>
      <c r="C57" s="104" t="s">
        <v>119</v>
      </c>
      <c r="D57" s="168"/>
      <c r="E57" s="32"/>
      <c r="F57" s="32"/>
      <c r="G57" s="32"/>
      <c r="H57" s="32"/>
      <c r="I57" s="516"/>
      <c r="J57" s="517"/>
      <c r="K57" s="24"/>
      <c r="L57" s="24"/>
      <c r="M57" s="165"/>
      <c r="N57" s="165"/>
      <c r="O57" s="24"/>
      <c r="P57" s="24"/>
      <c r="Q57" s="24"/>
      <c r="R57" s="24"/>
      <c r="S57" s="24"/>
      <c r="T57" s="24"/>
      <c r="U57" s="24"/>
      <c r="V57" s="24"/>
    </row>
    <row r="58" spans="1:22" x14ac:dyDescent="0.3">
      <c r="A58" s="33"/>
      <c r="B58" s="29"/>
      <c r="C58" s="114" t="s">
        <v>120</v>
      </c>
      <c r="D58" s="304"/>
      <c r="E58" s="33"/>
      <c r="F58" s="33"/>
      <c r="G58" s="33"/>
      <c r="H58" s="33"/>
      <c r="I58" s="26"/>
      <c r="J58" s="318"/>
      <c r="K58" s="29"/>
      <c r="L58" s="29"/>
      <c r="M58" s="178"/>
      <c r="N58" s="178"/>
      <c r="O58" s="29"/>
      <c r="P58" s="29"/>
      <c r="Q58" s="29"/>
      <c r="R58" s="29"/>
      <c r="S58" s="29"/>
      <c r="T58" s="29"/>
      <c r="U58" s="29"/>
      <c r="V58" s="29"/>
    </row>
    <row r="59" spans="1:22" x14ac:dyDescent="0.3">
      <c r="A59" s="6"/>
      <c r="B59" s="5"/>
      <c r="C59" s="116"/>
      <c r="D59" s="399"/>
      <c r="E59" s="6"/>
      <c r="F59" s="6"/>
      <c r="G59" s="6"/>
      <c r="H59" s="6"/>
      <c r="I59" s="6"/>
      <c r="J59" s="6"/>
      <c r="K59" s="5"/>
      <c r="L59" s="5"/>
      <c r="M59" s="400"/>
      <c r="N59" s="400"/>
      <c r="O59" s="5"/>
      <c r="P59" s="5"/>
      <c r="Q59" s="5"/>
      <c r="R59" s="5"/>
      <c r="S59" s="5"/>
      <c r="T59" s="5"/>
      <c r="U59" s="5"/>
      <c r="V59" s="5"/>
    </row>
    <row r="60" spans="1:22" x14ac:dyDescent="0.3">
      <c r="A60" s="6"/>
      <c r="B60" s="5"/>
      <c r="C60" s="116"/>
      <c r="D60" s="399"/>
      <c r="E60" s="6"/>
      <c r="F60" s="6"/>
      <c r="G60" s="6"/>
      <c r="H60" s="6"/>
      <c r="I60" s="6"/>
      <c r="J60" s="6"/>
      <c r="K60" s="5"/>
      <c r="L60" s="5"/>
      <c r="M60" s="400"/>
      <c r="N60" s="400"/>
      <c r="O60" s="5"/>
      <c r="P60" s="5"/>
      <c r="Q60" s="5"/>
      <c r="R60" s="5"/>
      <c r="S60" s="5"/>
      <c r="T60" s="5"/>
      <c r="U60" s="5"/>
      <c r="V60" s="5"/>
    </row>
    <row r="61" spans="1:22" x14ac:dyDescent="0.3">
      <c r="A61" s="6"/>
      <c r="B61" s="5"/>
      <c r="C61" s="116"/>
      <c r="D61" s="399"/>
      <c r="E61" s="384" t="s">
        <v>280</v>
      </c>
      <c r="F61" s="384"/>
      <c r="G61" s="6"/>
      <c r="H61" s="6"/>
      <c r="I61" s="6"/>
      <c r="J61" s="6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x14ac:dyDescent="0.3">
      <c r="A62" s="6"/>
      <c r="B62" s="5"/>
      <c r="C62" s="116"/>
      <c r="D62" s="399"/>
      <c r="E62" s="6"/>
      <c r="F62" s="6"/>
      <c r="G62" s="6"/>
      <c r="H62" s="6"/>
      <c r="I62" s="6"/>
      <c r="J62" s="6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x14ac:dyDescent="0.3">
      <c r="A63" s="54">
        <v>9</v>
      </c>
      <c r="B63" s="31" t="s">
        <v>104</v>
      </c>
      <c r="C63" s="111" t="s">
        <v>108</v>
      </c>
      <c r="D63" s="305">
        <v>7000</v>
      </c>
      <c r="E63" s="54" t="s">
        <v>72</v>
      </c>
      <c r="F63" s="54" t="s">
        <v>262</v>
      </c>
      <c r="G63" s="54">
        <v>94</v>
      </c>
      <c r="H63" s="54">
        <v>26</v>
      </c>
      <c r="I63" s="630" t="s">
        <v>466</v>
      </c>
      <c r="J63" s="631"/>
      <c r="K63" s="31"/>
      <c r="L63" s="31"/>
      <c r="M63" s="163"/>
      <c r="N63" s="163"/>
      <c r="O63" s="31"/>
      <c r="P63" s="31"/>
      <c r="Q63" s="31"/>
      <c r="R63" s="31"/>
      <c r="S63" s="31"/>
      <c r="T63" s="31"/>
      <c r="U63" s="31"/>
      <c r="V63" s="31"/>
    </row>
    <row r="64" spans="1:22" x14ac:dyDescent="0.3">
      <c r="A64" s="32"/>
      <c r="B64" s="24" t="s">
        <v>105</v>
      </c>
      <c r="C64" s="104" t="s">
        <v>109</v>
      </c>
      <c r="D64" s="168"/>
      <c r="E64" s="32" t="s">
        <v>79</v>
      </c>
      <c r="F64" s="32"/>
      <c r="G64" s="32"/>
      <c r="H64" s="32"/>
      <c r="I64" s="516"/>
      <c r="J64" s="517"/>
      <c r="K64" s="24"/>
      <c r="L64" s="24"/>
      <c r="M64" s="165"/>
      <c r="N64" s="165"/>
      <c r="O64" s="24"/>
      <c r="P64" s="24"/>
      <c r="Q64" s="24"/>
      <c r="R64" s="24"/>
      <c r="S64" s="24"/>
      <c r="T64" s="24"/>
      <c r="U64" s="24"/>
      <c r="V64" s="24"/>
    </row>
    <row r="65" spans="1:23" x14ac:dyDescent="0.3">
      <c r="A65" s="32"/>
      <c r="B65" s="24" t="s">
        <v>106</v>
      </c>
      <c r="C65" s="104" t="s">
        <v>110</v>
      </c>
      <c r="D65" s="168"/>
      <c r="E65" s="32" t="s">
        <v>124</v>
      </c>
      <c r="F65" s="32"/>
      <c r="G65" s="32"/>
      <c r="H65" s="32"/>
      <c r="I65" s="516"/>
      <c r="J65" s="517"/>
      <c r="K65" s="24"/>
      <c r="L65" s="24"/>
      <c r="M65" s="165"/>
      <c r="N65" s="165"/>
      <c r="O65" s="24"/>
      <c r="P65" s="24"/>
      <c r="Q65" s="24"/>
      <c r="R65" s="24"/>
      <c r="S65" s="24"/>
      <c r="T65" s="24"/>
      <c r="U65" s="24"/>
      <c r="V65" s="24"/>
    </row>
    <row r="66" spans="1:23" x14ac:dyDescent="0.3">
      <c r="A66" s="32"/>
      <c r="B66" s="24" t="s">
        <v>121</v>
      </c>
      <c r="C66" s="104" t="s">
        <v>122</v>
      </c>
      <c r="D66" s="168"/>
      <c r="E66" s="32"/>
      <c r="F66" s="32"/>
      <c r="G66" s="32"/>
      <c r="H66" s="32"/>
      <c r="I66" s="516"/>
      <c r="J66" s="517"/>
      <c r="K66" s="24"/>
      <c r="L66" s="24"/>
      <c r="M66" s="165"/>
      <c r="N66" s="165"/>
      <c r="O66" s="24"/>
      <c r="P66" s="24"/>
      <c r="Q66" s="24"/>
      <c r="R66" s="24"/>
      <c r="S66" s="24"/>
      <c r="T66" s="24"/>
      <c r="U66" s="24"/>
      <c r="V66" s="24"/>
    </row>
    <row r="67" spans="1:23" x14ac:dyDescent="0.3">
      <c r="A67" s="33"/>
      <c r="B67" s="29"/>
      <c r="C67" s="114" t="s">
        <v>123</v>
      </c>
      <c r="D67" s="304"/>
      <c r="E67" s="33"/>
      <c r="F67" s="33"/>
      <c r="G67" s="33"/>
      <c r="H67" s="33"/>
      <c r="I67" s="26"/>
      <c r="J67" s="318"/>
      <c r="K67" s="29"/>
      <c r="L67" s="29"/>
      <c r="M67" s="178"/>
      <c r="N67" s="178"/>
      <c r="O67" s="29"/>
      <c r="P67" s="29"/>
      <c r="Q67" s="29"/>
      <c r="R67" s="29"/>
      <c r="S67" s="29"/>
      <c r="T67" s="29"/>
      <c r="U67" s="29"/>
      <c r="V67" s="29"/>
    </row>
    <row r="68" spans="1:23" x14ac:dyDescent="0.3">
      <c r="A68" s="54">
        <v>10</v>
      </c>
      <c r="B68" s="31" t="s">
        <v>104</v>
      </c>
      <c r="C68" s="111" t="s">
        <v>108</v>
      </c>
      <c r="D68" s="305">
        <v>7000</v>
      </c>
      <c r="E68" s="54" t="s">
        <v>81</v>
      </c>
      <c r="F68" s="54" t="s">
        <v>262</v>
      </c>
      <c r="G68" s="54">
        <v>94</v>
      </c>
      <c r="H68" s="54">
        <v>29</v>
      </c>
      <c r="I68" s="630" t="s">
        <v>467</v>
      </c>
      <c r="J68" s="631"/>
      <c r="K68" s="31"/>
      <c r="L68" s="31"/>
      <c r="M68" s="163"/>
      <c r="N68" s="163"/>
      <c r="O68" s="31"/>
      <c r="P68" s="31"/>
      <c r="Q68" s="31"/>
      <c r="R68" s="31"/>
      <c r="S68" s="31"/>
      <c r="T68" s="31"/>
      <c r="U68" s="31"/>
      <c r="V68" s="31"/>
    </row>
    <row r="69" spans="1:23" x14ac:dyDescent="0.3">
      <c r="A69" s="32"/>
      <c r="B69" s="24" t="s">
        <v>105</v>
      </c>
      <c r="C69" s="104" t="s">
        <v>109</v>
      </c>
      <c r="D69" s="168"/>
      <c r="E69" s="32" t="s">
        <v>79</v>
      </c>
      <c r="F69" s="32"/>
      <c r="G69" s="32"/>
      <c r="H69" s="32"/>
      <c r="I69" s="516"/>
      <c r="J69" s="517"/>
      <c r="K69" s="24"/>
      <c r="L69" s="24"/>
      <c r="M69" s="165"/>
      <c r="N69" s="165"/>
      <c r="O69" s="24"/>
      <c r="P69" s="24"/>
      <c r="Q69" s="24"/>
      <c r="R69" s="24"/>
      <c r="S69" s="24"/>
      <c r="T69" s="24"/>
      <c r="U69" s="24"/>
      <c r="V69" s="24"/>
    </row>
    <row r="70" spans="1:23" x14ac:dyDescent="0.3">
      <c r="A70" s="32"/>
      <c r="B70" s="24" t="s">
        <v>106</v>
      </c>
      <c r="C70" s="104" t="s">
        <v>110</v>
      </c>
      <c r="D70" s="168"/>
      <c r="E70" s="32" t="s">
        <v>82</v>
      </c>
      <c r="F70" s="32"/>
      <c r="G70" s="32"/>
      <c r="H70" s="32"/>
      <c r="I70" s="516"/>
      <c r="J70" s="517"/>
      <c r="K70" s="24"/>
      <c r="L70" s="24"/>
      <c r="M70" s="165"/>
      <c r="N70" s="165"/>
      <c r="O70" s="24"/>
      <c r="P70" s="24"/>
      <c r="Q70" s="24"/>
      <c r="R70" s="24"/>
      <c r="S70" s="24"/>
      <c r="T70" s="24"/>
      <c r="U70" s="24"/>
      <c r="V70" s="24"/>
    </row>
    <row r="71" spans="1:23" x14ac:dyDescent="0.3">
      <c r="A71" s="32"/>
      <c r="B71" s="24" t="s">
        <v>126</v>
      </c>
      <c r="C71" s="104" t="s">
        <v>125</v>
      </c>
      <c r="D71" s="168"/>
      <c r="E71" s="32"/>
      <c r="F71" s="32"/>
      <c r="G71" s="32"/>
      <c r="H71" s="32"/>
      <c r="I71" s="516"/>
      <c r="J71" s="517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</row>
    <row r="72" spans="1:23" x14ac:dyDescent="0.3">
      <c r="A72" s="33"/>
      <c r="B72" s="29"/>
      <c r="C72" s="114" t="s">
        <v>120</v>
      </c>
      <c r="D72" s="304"/>
      <c r="E72" s="33"/>
      <c r="F72" s="33"/>
      <c r="G72" s="33"/>
      <c r="H72" s="33"/>
      <c r="I72" s="26"/>
      <c r="J72" s="318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3" x14ac:dyDescent="0.3">
      <c r="A73" s="54">
        <v>11</v>
      </c>
      <c r="B73" s="31" t="s">
        <v>104</v>
      </c>
      <c r="C73" s="111" t="s">
        <v>108</v>
      </c>
      <c r="D73" s="305">
        <v>7000</v>
      </c>
      <c r="E73" s="54" t="s">
        <v>65</v>
      </c>
      <c r="F73" s="54" t="s">
        <v>262</v>
      </c>
      <c r="G73" s="54">
        <v>96</v>
      </c>
      <c r="H73" s="54">
        <v>37</v>
      </c>
      <c r="I73" s="630" t="s">
        <v>467</v>
      </c>
      <c r="J73" s="6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</row>
    <row r="74" spans="1:23" x14ac:dyDescent="0.3">
      <c r="A74" s="32"/>
      <c r="B74" s="24" t="s">
        <v>105</v>
      </c>
      <c r="C74" s="104" t="s">
        <v>109</v>
      </c>
      <c r="D74" s="168"/>
      <c r="E74" s="32" t="s">
        <v>66</v>
      </c>
      <c r="F74" s="32"/>
      <c r="G74" s="32"/>
      <c r="H74" s="32"/>
      <c r="I74" s="516"/>
      <c r="J74" s="517"/>
      <c r="K74" s="24"/>
      <c r="L74" s="24"/>
      <c r="M74" s="165"/>
      <c r="N74" s="165"/>
      <c r="O74" s="24"/>
      <c r="P74" s="24"/>
      <c r="Q74" s="24"/>
      <c r="R74" s="24"/>
      <c r="S74" s="24"/>
      <c r="T74" s="24"/>
      <c r="U74" s="24"/>
      <c r="V74" s="24"/>
    </row>
    <row r="75" spans="1:23" x14ac:dyDescent="0.3">
      <c r="A75" s="32"/>
      <c r="B75" s="24" t="s">
        <v>106</v>
      </c>
      <c r="C75" s="104" t="s">
        <v>110</v>
      </c>
      <c r="D75" s="168"/>
      <c r="E75" s="32"/>
      <c r="F75" s="32"/>
      <c r="G75" s="32"/>
      <c r="H75" s="32"/>
      <c r="I75" s="516"/>
      <c r="J75" s="517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</row>
    <row r="76" spans="1:23" x14ac:dyDescent="0.3">
      <c r="A76" s="32"/>
      <c r="B76" s="24" t="s">
        <v>127</v>
      </c>
      <c r="C76" s="104" t="s">
        <v>128</v>
      </c>
      <c r="D76" s="168"/>
      <c r="E76" s="32"/>
      <c r="F76" s="32"/>
      <c r="G76" s="32"/>
      <c r="H76" s="32"/>
      <c r="I76" s="516"/>
      <c r="J76" s="517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</row>
    <row r="77" spans="1:23" x14ac:dyDescent="0.3">
      <c r="A77" s="33"/>
      <c r="B77" s="29"/>
      <c r="C77" s="114" t="s">
        <v>66</v>
      </c>
      <c r="D77" s="304"/>
      <c r="E77" s="33"/>
      <c r="F77" s="33"/>
      <c r="G77" s="33"/>
      <c r="H77" s="33"/>
      <c r="I77" s="26"/>
      <c r="J77" s="318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42"/>
    </row>
    <row r="78" spans="1:23" x14ac:dyDescent="0.3">
      <c r="A78" s="6"/>
      <c r="B78" s="5"/>
      <c r="C78" s="116"/>
      <c r="D78" s="399"/>
      <c r="E78" s="6"/>
      <c r="F78" s="6"/>
      <c r="G78" s="6"/>
      <c r="H78" s="6"/>
      <c r="I78" s="6"/>
      <c r="J78" s="6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42"/>
    </row>
    <row r="79" spans="1:23" x14ac:dyDescent="0.3">
      <c r="A79" s="6"/>
      <c r="B79" s="5"/>
      <c r="C79" s="116"/>
      <c r="D79" s="399"/>
      <c r="E79" s="6"/>
      <c r="F79" s="6"/>
      <c r="G79" s="6"/>
      <c r="H79" s="6"/>
      <c r="I79" s="6"/>
      <c r="J79" s="6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42"/>
    </row>
    <row r="80" spans="1:23" x14ac:dyDescent="0.3">
      <c r="A80" s="6"/>
      <c r="B80" s="5"/>
      <c r="C80" s="116"/>
      <c r="D80" s="399"/>
      <c r="E80" s="384" t="s">
        <v>281</v>
      </c>
      <c r="F80" s="6"/>
      <c r="G80" s="6"/>
      <c r="H80" s="6"/>
      <c r="I80" s="6"/>
      <c r="J80" s="6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x14ac:dyDescent="0.3">
      <c r="A81" s="6"/>
      <c r="B81" s="5"/>
      <c r="C81" s="116"/>
      <c r="D81" s="399"/>
      <c r="E81" s="6"/>
      <c r="F81" s="6"/>
      <c r="G81" s="6"/>
      <c r="H81" s="6"/>
      <c r="I81" s="6"/>
      <c r="J81" s="6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x14ac:dyDescent="0.3">
      <c r="A82" s="54">
        <v>12</v>
      </c>
      <c r="B82" s="31" t="s">
        <v>104</v>
      </c>
      <c r="C82" s="111" t="s">
        <v>108</v>
      </c>
      <c r="D82" s="305">
        <v>7000</v>
      </c>
      <c r="E82" s="54" t="s">
        <v>78</v>
      </c>
      <c r="F82" s="54" t="s">
        <v>262</v>
      </c>
      <c r="G82" s="54">
        <v>97</v>
      </c>
      <c r="H82" s="54">
        <v>40</v>
      </c>
      <c r="I82" s="630" t="s">
        <v>468</v>
      </c>
      <c r="J82" s="6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</row>
    <row r="83" spans="1:22" x14ac:dyDescent="0.3">
      <c r="A83" s="32"/>
      <c r="B83" s="24" t="s">
        <v>105</v>
      </c>
      <c r="C83" s="104" t="s">
        <v>109</v>
      </c>
      <c r="D83" s="168"/>
      <c r="E83" s="32" t="s">
        <v>79</v>
      </c>
      <c r="F83" s="32"/>
      <c r="G83" s="32"/>
      <c r="H83" s="32"/>
      <c r="I83" s="516"/>
      <c r="J83" s="517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</row>
    <row r="84" spans="1:22" x14ac:dyDescent="0.3">
      <c r="A84" s="32"/>
      <c r="B84" s="24" t="s">
        <v>106</v>
      </c>
      <c r="C84" s="104" t="s">
        <v>110</v>
      </c>
      <c r="D84" s="168"/>
      <c r="E84" s="32" t="s">
        <v>71</v>
      </c>
      <c r="F84" s="32"/>
      <c r="G84" s="32"/>
      <c r="H84" s="32"/>
      <c r="I84" s="516"/>
      <c r="J84" s="517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</row>
    <row r="85" spans="1:22" x14ac:dyDescent="0.3">
      <c r="A85" s="32"/>
      <c r="B85" s="24" t="s">
        <v>129</v>
      </c>
      <c r="C85" s="104" t="s">
        <v>130</v>
      </c>
      <c r="D85" s="168"/>
      <c r="E85" s="32"/>
      <c r="F85" s="32"/>
      <c r="G85" s="32"/>
      <c r="H85" s="32"/>
      <c r="I85" s="516"/>
      <c r="J85" s="517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</row>
    <row r="86" spans="1:22" x14ac:dyDescent="0.3">
      <c r="A86" s="33"/>
      <c r="B86" s="29"/>
      <c r="C86" s="114" t="s">
        <v>131</v>
      </c>
      <c r="D86" s="304"/>
      <c r="E86" s="33"/>
      <c r="F86" s="33"/>
      <c r="G86" s="33"/>
      <c r="H86" s="33"/>
      <c r="I86" s="26"/>
      <c r="J86" s="318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</row>
    <row r="87" spans="1:22" x14ac:dyDescent="0.3">
      <c r="A87" s="54">
        <v>13</v>
      </c>
      <c r="B87" s="31" t="s">
        <v>469</v>
      </c>
      <c r="C87" s="111" t="s">
        <v>108</v>
      </c>
      <c r="D87" s="305">
        <v>6000</v>
      </c>
      <c r="E87" s="54" t="s">
        <v>55</v>
      </c>
      <c r="F87" s="54" t="s">
        <v>262</v>
      </c>
      <c r="G87" s="54" t="s">
        <v>358</v>
      </c>
      <c r="H87" s="54"/>
      <c r="I87" s="630"/>
      <c r="J87" s="6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</row>
    <row r="88" spans="1:22" x14ac:dyDescent="0.3">
      <c r="A88" s="32"/>
      <c r="B88" s="24" t="s">
        <v>470</v>
      </c>
      <c r="C88" s="104" t="s">
        <v>109</v>
      </c>
      <c r="D88" s="168"/>
      <c r="E88" s="32" t="s">
        <v>79</v>
      </c>
      <c r="F88" s="32"/>
      <c r="G88" s="32">
        <v>7</v>
      </c>
      <c r="H88" s="32">
        <v>1</v>
      </c>
      <c r="I88" s="628" t="s">
        <v>468</v>
      </c>
      <c r="J88" s="629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</row>
    <row r="89" spans="1:22" x14ac:dyDescent="0.3">
      <c r="A89" s="32"/>
      <c r="B89" s="24" t="s">
        <v>471</v>
      </c>
      <c r="C89" s="104" t="s">
        <v>110</v>
      </c>
      <c r="D89" s="168"/>
      <c r="E89" s="32" t="s">
        <v>71</v>
      </c>
      <c r="F89" s="32"/>
      <c r="G89" s="32"/>
      <c r="H89" s="32"/>
      <c r="I89" s="516"/>
      <c r="J89" s="517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</row>
    <row r="90" spans="1:22" x14ac:dyDescent="0.3">
      <c r="A90" s="32"/>
      <c r="B90" s="24" t="s">
        <v>472</v>
      </c>
      <c r="C90" s="104" t="s">
        <v>111</v>
      </c>
      <c r="D90" s="168"/>
      <c r="E90" s="32"/>
      <c r="F90" s="32"/>
      <c r="G90" s="32"/>
      <c r="H90" s="32"/>
      <c r="I90" s="516"/>
      <c r="J90" s="517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</row>
    <row r="91" spans="1:22" x14ac:dyDescent="0.3">
      <c r="A91" s="33"/>
      <c r="B91" s="29"/>
      <c r="C91" s="114" t="s">
        <v>131</v>
      </c>
      <c r="D91" s="304"/>
      <c r="E91" s="33"/>
      <c r="F91" s="33"/>
      <c r="G91" s="33"/>
      <c r="H91" s="33"/>
      <c r="I91" s="26"/>
      <c r="J91" s="318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</row>
    <row r="92" spans="1:22" x14ac:dyDescent="0.3">
      <c r="A92" s="54">
        <v>14</v>
      </c>
      <c r="B92" s="31" t="s">
        <v>469</v>
      </c>
      <c r="C92" s="111" t="s">
        <v>108</v>
      </c>
      <c r="D92" s="305">
        <v>6000</v>
      </c>
      <c r="E92" s="54" t="s">
        <v>68</v>
      </c>
      <c r="F92" s="54" t="s">
        <v>262</v>
      </c>
      <c r="G92" s="54" t="s">
        <v>358</v>
      </c>
      <c r="H92" s="54"/>
      <c r="I92" s="630"/>
      <c r="J92" s="6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</row>
    <row r="93" spans="1:22" x14ac:dyDescent="0.3">
      <c r="A93" s="32"/>
      <c r="B93" s="24" t="s">
        <v>470</v>
      </c>
      <c r="C93" s="104" t="s">
        <v>109</v>
      </c>
      <c r="D93" s="168"/>
      <c r="E93" s="32" t="s">
        <v>79</v>
      </c>
      <c r="F93" s="32"/>
      <c r="G93" s="32">
        <v>8</v>
      </c>
      <c r="H93" s="32">
        <v>3</v>
      </c>
      <c r="I93" s="628" t="s">
        <v>473</v>
      </c>
      <c r="J93" s="629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</row>
    <row r="94" spans="1:22" x14ac:dyDescent="0.3">
      <c r="A94" s="32"/>
      <c r="B94" s="24" t="s">
        <v>471</v>
      </c>
      <c r="C94" s="104" t="s">
        <v>110</v>
      </c>
      <c r="D94" s="168"/>
      <c r="E94" s="32" t="s">
        <v>115</v>
      </c>
      <c r="F94" s="32"/>
      <c r="G94" s="32"/>
      <c r="H94" s="32"/>
      <c r="I94" s="516"/>
      <c r="J94" s="517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</row>
    <row r="95" spans="1:22" x14ac:dyDescent="0.3">
      <c r="A95" s="32"/>
      <c r="B95" s="24" t="s">
        <v>474</v>
      </c>
      <c r="C95" s="104" t="s">
        <v>114</v>
      </c>
      <c r="D95" s="168"/>
      <c r="E95" s="32"/>
      <c r="F95" s="32"/>
      <c r="G95" s="32"/>
      <c r="H95" s="32"/>
      <c r="I95" s="516"/>
      <c r="J95" s="517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</row>
    <row r="96" spans="1:22" x14ac:dyDescent="0.3">
      <c r="A96" s="33"/>
      <c r="B96" s="29"/>
      <c r="C96" s="114" t="s">
        <v>69</v>
      </c>
      <c r="D96" s="304"/>
      <c r="E96" s="33"/>
      <c r="F96" s="33"/>
      <c r="G96" s="33"/>
      <c r="H96" s="33"/>
      <c r="I96" s="26"/>
      <c r="J96" s="318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</row>
    <row r="97" spans="1:22" x14ac:dyDescent="0.3">
      <c r="A97" s="6"/>
      <c r="B97" s="5"/>
      <c r="C97" s="116"/>
      <c r="D97" s="399"/>
      <c r="E97" s="6"/>
      <c r="F97" s="6"/>
      <c r="G97" s="6"/>
      <c r="H97" s="6"/>
      <c r="I97" s="6"/>
      <c r="J97" s="6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x14ac:dyDescent="0.3">
      <c r="A98" s="6"/>
      <c r="B98" s="5"/>
      <c r="C98" s="116"/>
      <c r="D98" s="399"/>
      <c r="E98" s="6"/>
      <c r="F98" s="6"/>
      <c r="G98" s="6"/>
      <c r="H98" s="6"/>
      <c r="I98" s="6"/>
      <c r="J98" s="6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x14ac:dyDescent="0.3">
      <c r="A99" s="6"/>
      <c r="B99" s="5"/>
      <c r="C99" s="116"/>
      <c r="D99" s="399"/>
      <c r="E99" s="384" t="s">
        <v>282</v>
      </c>
      <c r="F99" s="6"/>
      <c r="G99" s="6"/>
      <c r="H99" s="6"/>
      <c r="I99" s="6"/>
      <c r="J99" s="6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x14ac:dyDescent="0.3">
      <c r="A100" s="6"/>
      <c r="B100" s="5"/>
      <c r="C100" s="116"/>
      <c r="D100" s="399"/>
      <c r="E100" s="515"/>
      <c r="F100" s="6"/>
      <c r="G100" s="6"/>
      <c r="H100" s="6"/>
      <c r="I100" s="6"/>
      <c r="J100" s="6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x14ac:dyDescent="0.3">
      <c r="A101" s="54">
        <v>15</v>
      </c>
      <c r="B101" s="31" t="s">
        <v>469</v>
      </c>
      <c r="C101" s="111" t="s">
        <v>108</v>
      </c>
      <c r="D101" s="305">
        <v>6000</v>
      </c>
      <c r="E101" s="54" t="s">
        <v>80</v>
      </c>
      <c r="F101" s="54" t="s">
        <v>262</v>
      </c>
      <c r="G101" s="54" t="s">
        <v>358</v>
      </c>
      <c r="H101" s="54"/>
      <c r="I101" s="630"/>
      <c r="J101" s="6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</row>
    <row r="102" spans="1:22" x14ac:dyDescent="0.3">
      <c r="A102" s="32"/>
      <c r="B102" s="24" t="s">
        <v>470</v>
      </c>
      <c r="C102" s="104" t="s">
        <v>109</v>
      </c>
      <c r="D102" s="168"/>
      <c r="E102" s="32" t="s">
        <v>66</v>
      </c>
      <c r="F102" s="32"/>
      <c r="G102" s="32">
        <v>9</v>
      </c>
      <c r="H102" s="32">
        <v>5</v>
      </c>
      <c r="I102" s="628" t="s">
        <v>473</v>
      </c>
      <c r="J102" s="629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</row>
    <row r="103" spans="1:22" x14ac:dyDescent="0.3">
      <c r="A103" s="32"/>
      <c r="B103" s="24" t="s">
        <v>471</v>
      </c>
      <c r="C103" s="104" t="s">
        <v>110</v>
      </c>
      <c r="D103" s="168"/>
      <c r="E103" s="32"/>
      <c r="F103" s="32"/>
      <c r="G103" s="32"/>
      <c r="H103" s="32"/>
      <c r="I103" s="516"/>
      <c r="J103" s="517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</row>
    <row r="104" spans="1:22" x14ac:dyDescent="0.3">
      <c r="A104" s="32"/>
      <c r="B104" s="24" t="s">
        <v>475</v>
      </c>
      <c r="C104" s="104" t="s">
        <v>117</v>
      </c>
      <c r="D104" s="168"/>
      <c r="E104" s="32"/>
      <c r="F104" s="32"/>
      <c r="G104" s="32"/>
      <c r="H104" s="32"/>
      <c r="I104" s="516"/>
      <c r="J104" s="517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</row>
    <row r="105" spans="1:22" x14ac:dyDescent="0.3">
      <c r="A105" s="33"/>
      <c r="B105" s="29"/>
      <c r="C105" s="114" t="s">
        <v>66</v>
      </c>
      <c r="D105" s="304"/>
      <c r="E105" s="33"/>
      <c r="F105" s="33"/>
      <c r="G105" s="33"/>
      <c r="H105" s="33"/>
      <c r="I105" s="26"/>
      <c r="J105" s="318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</row>
    <row r="106" spans="1:22" x14ac:dyDescent="0.3">
      <c r="A106" s="54">
        <v>16</v>
      </c>
      <c r="B106" s="31" t="s">
        <v>469</v>
      </c>
      <c r="C106" s="111" t="s">
        <v>108</v>
      </c>
      <c r="D106" s="305">
        <v>6000</v>
      </c>
      <c r="E106" s="54" t="s">
        <v>54</v>
      </c>
      <c r="F106" s="54" t="s">
        <v>262</v>
      </c>
      <c r="G106" s="54" t="s">
        <v>358</v>
      </c>
      <c r="H106" s="54"/>
      <c r="I106" s="630"/>
      <c r="J106" s="6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</row>
    <row r="107" spans="1:22" x14ac:dyDescent="0.3">
      <c r="A107" s="32"/>
      <c r="B107" s="24" t="s">
        <v>470</v>
      </c>
      <c r="C107" s="104" t="s">
        <v>109</v>
      </c>
      <c r="D107" s="168"/>
      <c r="E107" s="32" t="s">
        <v>79</v>
      </c>
      <c r="F107" s="32"/>
      <c r="G107" s="32">
        <v>10</v>
      </c>
      <c r="H107" s="32">
        <v>7</v>
      </c>
      <c r="I107" s="628" t="s">
        <v>477</v>
      </c>
      <c r="J107" s="629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</row>
    <row r="108" spans="1:22" x14ac:dyDescent="0.3">
      <c r="A108" s="32"/>
      <c r="B108" s="24" t="s">
        <v>471</v>
      </c>
      <c r="C108" s="104" t="s">
        <v>110</v>
      </c>
      <c r="D108" s="168"/>
      <c r="E108" s="32" t="s">
        <v>82</v>
      </c>
      <c r="F108" s="32"/>
      <c r="G108" s="32"/>
      <c r="H108" s="32"/>
      <c r="I108" s="516"/>
      <c r="J108" s="517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</row>
    <row r="109" spans="1:22" x14ac:dyDescent="0.3">
      <c r="A109" s="32"/>
      <c r="B109" s="24" t="s">
        <v>476</v>
      </c>
      <c r="C109" s="104" t="s">
        <v>119</v>
      </c>
      <c r="D109" s="168"/>
      <c r="E109" s="32"/>
      <c r="F109" s="32"/>
      <c r="G109" s="32"/>
      <c r="H109" s="32"/>
      <c r="I109" s="516"/>
      <c r="J109" s="517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</row>
    <row r="110" spans="1:22" x14ac:dyDescent="0.3">
      <c r="A110" s="33"/>
      <c r="B110" s="29"/>
      <c r="C110" s="114" t="s">
        <v>120</v>
      </c>
      <c r="D110" s="304"/>
      <c r="E110" s="33"/>
      <c r="F110" s="33"/>
      <c r="G110" s="33"/>
      <c r="H110" s="33"/>
      <c r="I110" s="26"/>
      <c r="J110" s="318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</row>
    <row r="111" spans="1:22" x14ac:dyDescent="0.3">
      <c r="A111" s="54">
        <v>17</v>
      </c>
      <c r="B111" s="31" t="s">
        <v>469</v>
      </c>
      <c r="C111" s="111" t="s">
        <v>108</v>
      </c>
      <c r="D111" s="305">
        <v>6000</v>
      </c>
      <c r="E111" s="54" t="s">
        <v>72</v>
      </c>
      <c r="F111" s="54" t="s">
        <v>262</v>
      </c>
      <c r="G111" s="54" t="s">
        <v>358</v>
      </c>
      <c r="H111" s="54"/>
      <c r="I111" s="630"/>
      <c r="J111" s="6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</row>
    <row r="112" spans="1:22" x14ac:dyDescent="0.3">
      <c r="A112" s="32"/>
      <c r="B112" s="24" t="s">
        <v>470</v>
      </c>
      <c r="C112" s="104" t="s">
        <v>109</v>
      </c>
      <c r="D112" s="168"/>
      <c r="E112" s="32" t="s">
        <v>79</v>
      </c>
      <c r="F112" s="32"/>
      <c r="G112" s="32">
        <v>11</v>
      </c>
      <c r="H112" s="32">
        <v>9</v>
      </c>
      <c r="I112" s="628" t="s">
        <v>477</v>
      </c>
      <c r="J112" s="629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</row>
    <row r="113" spans="1:22" x14ac:dyDescent="0.3">
      <c r="A113" s="32"/>
      <c r="B113" s="24" t="s">
        <v>471</v>
      </c>
      <c r="C113" s="104" t="s">
        <v>110</v>
      </c>
      <c r="D113" s="168"/>
      <c r="E113" s="32" t="s">
        <v>124</v>
      </c>
      <c r="F113" s="32"/>
      <c r="G113" s="32"/>
      <c r="H113" s="32"/>
      <c r="I113" s="516"/>
      <c r="J113" s="517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</row>
    <row r="114" spans="1:22" x14ac:dyDescent="0.3">
      <c r="A114" s="32"/>
      <c r="B114" s="24" t="s">
        <v>478</v>
      </c>
      <c r="C114" s="104" t="s">
        <v>122</v>
      </c>
      <c r="D114" s="168"/>
      <c r="E114" s="32"/>
      <c r="F114" s="32"/>
      <c r="G114" s="32"/>
      <c r="H114" s="32"/>
      <c r="I114" s="516"/>
      <c r="J114" s="517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</row>
    <row r="115" spans="1:22" x14ac:dyDescent="0.3">
      <c r="A115" s="33"/>
      <c r="B115" s="29"/>
      <c r="C115" s="114" t="s">
        <v>123</v>
      </c>
      <c r="D115" s="304"/>
      <c r="E115" s="33"/>
      <c r="F115" s="33"/>
      <c r="G115" s="33"/>
      <c r="H115" s="33"/>
      <c r="I115" s="26"/>
      <c r="J115" s="318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</row>
    <row r="116" spans="1:22" x14ac:dyDescent="0.3">
      <c r="A116" s="6"/>
      <c r="B116" s="5"/>
      <c r="C116" s="116"/>
      <c r="D116" s="399"/>
      <c r="E116" s="6"/>
      <c r="F116" s="6"/>
      <c r="G116" s="6"/>
      <c r="H116" s="6"/>
      <c r="I116" s="6"/>
      <c r="J116" s="6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x14ac:dyDescent="0.3">
      <c r="A117" s="6"/>
      <c r="B117" s="5"/>
      <c r="C117" s="116"/>
      <c r="D117" s="399"/>
      <c r="E117" s="6"/>
      <c r="F117" s="6"/>
      <c r="G117" s="6"/>
      <c r="H117" s="6"/>
      <c r="I117" s="6"/>
      <c r="J117" s="6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x14ac:dyDescent="0.3">
      <c r="A118" s="6"/>
      <c r="B118" s="5"/>
      <c r="C118" s="116"/>
      <c r="D118" s="399"/>
      <c r="E118" s="384" t="s">
        <v>283</v>
      </c>
      <c r="F118" s="6"/>
      <c r="G118" s="6"/>
      <c r="H118" s="6"/>
      <c r="I118" s="6"/>
      <c r="J118" s="6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x14ac:dyDescent="0.3">
      <c r="A119" s="6"/>
      <c r="B119" s="5"/>
      <c r="C119" s="116"/>
      <c r="D119" s="399"/>
      <c r="E119" s="515"/>
      <c r="F119" s="6"/>
      <c r="G119" s="6"/>
      <c r="H119" s="6"/>
      <c r="I119" s="6"/>
      <c r="J119" s="6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x14ac:dyDescent="0.3">
      <c r="A120" s="54">
        <v>18</v>
      </c>
      <c r="B120" s="31" t="s">
        <v>469</v>
      </c>
      <c r="C120" s="111" t="s">
        <v>108</v>
      </c>
      <c r="D120" s="305">
        <v>6000</v>
      </c>
      <c r="E120" s="54" t="s">
        <v>81</v>
      </c>
      <c r="F120" s="54" t="s">
        <v>262</v>
      </c>
      <c r="G120" s="54" t="s">
        <v>358</v>
      </c>
      <c r="H120" s="54"/>
      <c r="I120" s="630"/>
      <c r="J120" s="6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</row>
    <row r="121" spans="1:22" x14ac:dyDescent="0.3">
      <c r="A121" s="32"/>
      <c r="B121" s="24" t="s">
        <v>470</v>
      </c>
      <c r="C121" s="104" t="s">
        <v>109</v>
      </c>
      <c r="D121" s="168"/>
      <c r="E121" s="32" t="s">
        <v>79</v>
      </c>
      <c r="F121" s="32"/>
      <c r="G121" s="32">
        <v>12</v>
      </c>
      <c r="H121" s="32">
        <v>11</v>
      </c>
      <c r="I121" s="628" t="s">
        <v>480</v>
      </c>
      <c r="J121" s="629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</row>
    <row r="122" spans="1:22" x14ac:dyDescent="0.3">
      <c r="A122" s="32"/>
      <c r="B122" s="24" t="s">
        <v>471</v>
      </c>
      <c r="C122" s="104" t="s">
        <v>110</v>
      </c>
      <c r="D122" s="168"/>
      <c r="E122" s="32" t="s">
        <v>82</v>
      </c>
      <c r="F122" s="32"/>
      <c r="G122" s="32"/>
      <c r="H122" s="32"/>
      <c r="I122" s="516"/>
      <c r="J122" s="517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</row>
    <row r="123" spans="1:22" x14ac:dyDescent="0.3">
      <c r="A123" s="32"/>
      <c r="B123" s="24" t="s">
        <v>479</v>
      </c>
      <c r="C123" s="104" t="s">
        <v>125</v>
      </c>
      <c r="D123" s="168"/>
      <c r="E123" s="32"/>
      <c r="F123" s="32"/>
      <c r="G123" s="32"/>
      <c r="H123" s="32"/>
      <c r="I123" s="516"/>
      <c r="J123" s="517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</row>
    <row r="124" spans="1:22" x14ac:dyDescent="0.3">
      <c r="A124" s="33"/>
      <c r="B124" s="29"/>
      <c r="C124" s="114" t="s">
        <v>120</v>
      </c>
      <c r="D124" s="304"/>
      <c r="E124" s="33"/>
      <c r="F124" s="33"/>
      <c r="G124" s="33"/>
      <c r="H124" s="33"/>
      <c r="I124" s="26"/>
      <c r="J124" s="318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</row>
    <row r="125" spans="1:22" x14ac:dyDescent="0.3">
      <c r="A125" s="54">
        <v>19</v>
      </c>
      <c r="B125" s="31" t="s">
        <v>469</v>
      </c>
      <c r="C125" s="111" t="s">
        <v>108</v>
      </c>
      <c r="D125" s="305">
        <v>6000</v>
      </c>
      <c r="E125" s="54" t="s">
        <v>65</v>
      </c>
      <c r="F125" s="54" t="s">
        <v>262</v>
      </c>
      <c r="G125" s="54" t="s">
        <v>358</v>
      </c>
      <c r="H125" s="54"/>
      <c r="I125" s="630"/>
      <c r="J125" s="6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</row>
    <row r="126" spans="1:22" x14ac:dyDescent="0.3">
      <c r="A126" s="32"/>
      <c r="B126" s="24" t="s">
        <v>470</v>
      </c>
      <c r="C126" s="104" t="s">
        <v>109</v>
      </c>
      <c r="D126" s="168"/>
      <c r="E126" s="32" t="s">
        <v>66</v>
      </c>
      <c r="F126" s="32"/>
      <c r="G126" s="32">
        <v>7</v>
      </c>
      <c r="H126" s="32">
        <v>13</v>
      </c>
      <c r="I126" s="628" t="s">
        <v>480</v>
      </c>
      <c r="J126" s="629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</row>
    <row r="127" spans="1:22" x14ac:dyDescent="0.3">
      <c r="A127" s="32"/>
      <c r="B127" s="24" t="s">
        <v>471</v>
      </c>
      <c r="C127" s="104" t="s">
        <v>110</v>
      </c>
      <c r="D127" s="168"/>
      <c r="E127" s="32"/>
      <c r="F127" s="32"/>
      <c r="G127" s="32"/>
      <c r="H127" s="32"/>
      <c r="I127" s="516"/>
      <c r="J127" s="517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</row>
    <row r="128" spans="1:22" x14ac:dyDescent="0.3">
      <c r="A128" s="32"/>
      <c r="B128" s="24" t="s">
        <v>481</v>
      </c>
      <c r="C128" s="104" t="s">
        <v>128</v>
      </c>
      <c r="D128" s="168"/>
      <c r="E128" s="32"/>
      <c r="F128" s="32"/>
      <c r="G128" s="32"/>
      <c r="H128" s="32"/>
      <c r="I128" s="516"/>
      <c r="J128" s="517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</row>
    <row r="129" spans="1:22" x14ac:dyDescent="0.3">
      <c r="A129" s="33"/>
      <c r="B129" s="29"/>
      <c r="C129" s="114" t="s">
        <v>66</v>
      </c>
      <c r="D129" s="304"/>
      <c r="E129" s="33"/>
      <c r="F129" s="33"/>
      <c r="G129" s="33"/>
      <c r="H129" s="33"/>
      <c r="I129" s="26"/>
      <c r="J129" s="318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</row>
    <row r="130" spans="1:22" x14ac:dyDescent="0.3">
      <c r="A130" s="54">
        <v>20</v>
      </c>
      <c r="B130" s="31" t="s">
        <v>469</v>
      </c>
      <c r="C130" s="111" t="s">
        <v>108</v>
      </c>
      <c r="D130" s="305">
        <v>6000</v>
      </c>
      <c r="E130" s="54" t="s">
        <v>78</v>
      </c>
      <c r="F130" s="54" t="s">
        <v>262</v>
      </c>
      <c r="G130" s="54" t="s">
        <v>358</v>
      </c>
      <c r="H130" s="54"/>
      <c r="I130" s="630"/>
      <c r="J130" s="6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</row>
    <row r="131" spans="1:22" x14ac:dyDescent="0.3">
      <c r="A131" s="32"/>
      <c r="B131" s="24" t="s">
        <v>470</v>
      </c>
      <c r="C131" s="104" t="s">
        <v>109</v>
      </c>
      <c r="D131" s="168"/>
      <c r="E131" s="32" t="s">
        <v>79</v>
      </c>
      <c r="F131" s="32"/>
      <c r="G131" s="32">
        <v>14</v>
      </c>
      <c r="H131" s="32">
        <v>15</v>
      </c>
      <c r="I131" s="628" t="s">
        <v>483</v>
      </c>
      <c r="J131" s="629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</row>
    <row r="132" spans="1:22" x14ac:dyDescent="0.3">
      <c r="A132" s="32"/>
      <c r="B132" s="24" t="s">
        <v>471</v>
      </c>
      <c r="C132" s="104" t="s">
        <v>110</v>
      </c>
      <c r="D132" s="168"/>
      <c r="E132" s="32" t="s">
        <v>71</v>
      </c>
      <c r="F132" s="32"/>
      <c r="G132" s="32"/>
      <c r="H132" s="32"/>
      <c r="I132" s="516"/>
      <c r="J132" s="517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</row>
    <row r="133" spans="1:22" x14ac:dyDescent="0.3">
      <c r="A133" s="32"/>
      <c r="B133" s="24" t="s">
        <v>482</v>
      </c>
      <c r="C133" s="104" t="s">
        <v>130</v>
      </c>
      <c r="D133" s="168"/>
      <c r="E133" s="32"/>
      <c r="F133" s="32"/>
      <c r="G133" s="32"/>
      <c r="H133" s="32"/>
      <c r="I133" s="516"/>
      <c r="J133" s="517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</row>
    <row r="134" spans="1:22" x14ac:dyDescent="0.3">
      <c r="A134" s="33"/>
      <c r="B134" s="29"/>
      <c r="C134" s="114" t="s">
        <v>131</v>
      </c>
      <c r="D134" s="304"/>
      <c r="E134" s="33"/>
      <c r="F134" s="33"/>
      <c r="G134" s="33"/>
      <c r="H134" s="33"/>
      <c r="I134" s="26"/>
      <c r="J134" s="318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</row>
    <row r="135" spans="1:22" x14ac:dyDescent="0.3">
      <c r="A135" s="6"/>
      <c r="B135" s="5"/>
      <c r="C135" s="116"/>
      <c r="D135" s="399"/>
      <c r="E135" s="6"/>
      <c r="F135" s="6"/>
      <c r="G135" s="6"/>
      <c r="H135" s="6"/>
      <c r="I135" s="6"/>
      <c r="J135" s="6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x14ac:dyDescent="0.3">
      <c r="A136" s="6"/>
      <c r="B136" s="5"/>
      <c r="C136" s="116"/>
      <c r="D136" s="399"/>
      <c r="E136" s="6"/>
      <c r="F136" s="6"/>
      <c r="G136" s="6"/>
      <c r="H136" s="6"/>
      <c r="I136" s="6"/>
      <c r="J136" s="6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x14ac:dyDescent="0.3">
      <c r="A137" s="6"/>
      <c r="B137" s="5"/>
      <c r="C137" s="116"/>
      <c r="D137" s="399"/>
      <c r="E137" s="384" t="s">
        <v>284</v>
      </c>
      <c r="F137" s="6"/>
      <c r="G137" s="6"/>
      <c r="H137" s="6"/>
      <c r="I137" s="6"/>
      <c r="J137" s="6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x14ac:dyDescent="0.3">
      <c r="A138" s="6"/>
      <c r="B138" s="5"/>
      <c r="C138" s="116"/>
      <c r="D138" s="399"/>
      <c r="E138" s="6"/>
      <c r="F138" s="6"/>
      <c r="G138" s="6"/>
      <c r="H138" s="6"/>
      <c r="I138" s="6"/>
      <c r="J138" s="6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x14ac:dyDescent="0.3">
      <c r="A139" s="54">
        <v>21</v>
      </c>
      <c r="B139" s="31" t="s">
        <v>484</v>
      </c>
      <c r="C139" s="111" t="s">
        <v>108</v>
      </c>
      <c r="D139" s="305">
        <v>7000</v>
      </c>
      <c r="E139" s="54" t="s">
        <v>55</v>
      </c>
      <c r="F139" s="54" t="s">
        <v>262</v>
      </c>
      <c r="G139" s="54" t="s">
        <v>358</v>
      </c>
      <c r="H139" s="54"/>
      <c r="I139" s="630"/>
      <c r="J139" s="6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</row>
    <row r="140" spans="1:22" x14ac:dyDescent="0.3">
      <c r="A140" s="32"/>
      <c r="B140" s="24" t="s">
        <v>485</v>
      </c>
      <c r="C140" s="104" t="s">
        <v>109</v>
      </c>
      <c r="D140" s="168"/>
      <c r="E140" s="32" t="s">
        <v>79</v>
      </c>
      <c r="F140" s="32"/>
      <c r="G140" s="32">
        <v>7</v>
      </c>
      <c r="H140" s="32">
        <v>2</v>
      </c>
      <c r="I140" s="628" t="s">
        <v>483</v>
      </c>
      <c r="J140" s="629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</row>
    <row r="141" spans="1:22" x14ac:dyDescent="0.3">
      <c r="A141" s="32"/>
      <c r="B141" s="24" t="s">
        <v>486</v>
      </c>
      <c r="C141" s="104" t="s">
        <v>110</v>
      </c>
      <c r="D141" s="168"/>
      <c r="E141" s="32" t="s">
        <v>71</v>
      </c>
      <c r="F141" s="32"/>
      <c r="G141" s="32"/>
      <c r="H141" s="32"/>
      <c r="I141" s="516"/>
      <c r="J141" s="517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</row>
    <row r="142" spans="1:22" x14ac:dyDescent="0.3">
      <c r="A142" s="32"/>
      <c r="B142" s="24" t="s">
        <v>487</v>
      </c>
      <c r="C142" s="104" t="s">
        <v>111</v>
      </c>
      <c r="D142" s="168"/>
      <c r="E142" s="32"/>
      <c r="F142" s="32"/>
      <c r="G142" s="32"/>
      <c r="H142" s="32"/>
      <c r="I142" s="516"/>
      <c r="J142" s="517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</row>
    <row r="143" spans="1:22" x14ac:dyDescent="0.3">
      <c r="A143" s="32"/>
      <c r="B143" s="24" t="s">
        <v>488</v>
      </c>
      <c r="C143" s="104" t="s">
        <v>131</v>
      </c>
      <c r="D143" s="168"/>
      <c r="E143" s="32"/>
      <c r="F143" s="32"/>
      <c r="G143" s="32"/>
      <c r="H143" s="32"/>
      <c r="I143" s="516"/>
      <c r="J143" s="517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</row>
    <row r="144" spans="1:22" x14ac:dyDescent="0.3">
      <c r="A144" s="32"/>
      <c r="B144" s="24" t="s">
        <v>489</v>
      </c>
      <c r="C144" s="104"/>
      <c r="D144" s="168"/>
      <c r="E144" s="32"/>
      <c r="F144" s="32"/>
      <c r="G144" s="32"/>
      <c r="H144" s="32"/>
      <c r="I144" s="516"/>
      <c r="J144" s="517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</row>
    <row r="145" spans="1:22" x14ac:dyDescent="0.3">
      <c r="A145" s="32"/>
      <c r="B145" s="24" t="s">
        <v>490</v>
      </c>
      <c r="C145" s="114"/>
      <c r="D145" s="168"/>
      <c r="E145" s="32"/>
      <c r="F145" s="32"/>
      <c r="G145" s="32"/>
      <c r="H145" s="32"/>
      <c r="I145" s="516"/>
      <c r="J145" s="517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</row>
    <row r="146" spans="1:22" x14ac:dyDescent="0.3">
      <c r="A146" s="54">
        <v>22</v>
      </c>
      <c r="B146" s="31" t="s">
        <v>484</v>
      </c>
      <c r="C146" s="111" t="s">
        <v>108</v>
      </c>
      <c r="D146" s="305">
        <v>7000</v>
      </c>
      <c r="E146" s="54" t="s">
        <v>68</v>
      </c>
      <c r="F146" s="54" t="s">
        <v>262</v>
      </c>
      <c r="G146" s="54" t="s">
        <v>358</v>
      </c>
      <c r="H146" s="54"/>
      <c r="I146" s="630"/>
      <c r="J146" s="631"/>
      <c r="K146" s="31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</row>
    <row r="147" spans="1:22" x14ac:dyDescent="0.3">
      <c r="A147" s="32"/>
      <c r="B147" s="24" t="s">
        <v>485</v>
      </c>
      <c r="C147" s="104" t="s">
        <v>109</v>
      </c>
      <c r="D147" s="168"/>
      <c r="E147" s="32" t="s">
        <v>79</v>
      </c>
      <c r="F147" s="32"/>
      <c r="G147" s="32">
        <v>8</v>
      </c>
      <c r="H147" s="32">
        <v>4</v>
      </c>
      <c r="I147" s="628" t="s">
        <v>491</v>
      </c>
      <c r="J147" s="629"/>
      <c r="K147" s="24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</row>
    <row r="148" spans="1:22" x14ac:dyDescent="0.3">
      <c r="A148" s="516"/>
      <c r="B148" s="24" t="s">
        <v>486</v>
      </c>
      <c r="C148" s="104" t="s">
        <v>110</v>
      </c>
      <c r="D148" s="168"/>
      <c r="E148" s="32" t="s">
        <v>115</v>
      </c>
      <c r="F148" s="32"/>
      <c r="G148" s="32"/>
      <c r="H148" s="32"/>
      <c r="I148" s="516"/>
      <c r="J148" s="517"/>
      <c r="K148" s="24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</row>
    <row r="149" spans="1:22" x14ac:dyDescent="0.3">
      <c r="A149" s="516"/>
      <c r="B149" s="24" t="s">
        <v>487</v>
      </c>
      <c r="C149" s="104" t="s">
        <v>114</v>
      </c>
      <c r="D149" s="168"/>
      <c r="E149" s="32"/>
      <c r="F149" s="32"/>
      <c r="G149" s="32"/>
      <c r="H149" s="32"/>
      <c r="I149" s="516"/>
      <c r="J149" s="517"/>
      <c r="K149" s="24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</row>
    <row r="150" spans="1:22" x14ac:dyDescent="0.3">
      <c r="A150" s="516"/>
      <c r="B150" s="24" t="s">
        <v>488</v>
      </c>
      <c r="C150" s="104" t="s">
        <v>69</v>
      </c>
      <c r="D150" s="168"/>
      <c r="E150" s="32"/>
      <c r="F150" s="32"/>
      <c r="G150" s="32"/>
      <c r="H150" s="32"/>
      <c r="I150" s="516"/>
      <c r="J150" s="517"/>
      <c r="K150" s="24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</row>
    <row r="151" spans="1:22" x14ac:dyDescent="0.3">
      <c r="A151" s="516"/>
      <c r="B151" s="24" t="s">
        <v>489</v>
      </c>
      <c r="C151" s="104"/>
      <c r="D151" s="168"/>
      <c r="E151" s="32"/>
      <c r="F151" s="32"/>
      <c r="G151" s="32"/>
      <c r="H151" s="32"/>
      <c r="I151" s="516"/>
      <c r="J151" s="517"/>
      <c r="K151" s="24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</row>
    <row r="152" spans="1:22" x14ac:dyDescent="0.3">
      <c r="A152" s="26"/>
      <c r="B152" s="29" t="s">
        <v>492</v>
      </c>
      <c r="C152" s="114"/>
      <c r="D152" s="304"/>
      <c r="E152" s="33"/>
      <c r="F152" s="33"/>
      <c r="G152" s="33"/>
      <c r="H152" s="33"/>
      <c r="I152" s="26"/>
      <c r="J152" s="318"/>
      <c r="K152" s="29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</row>
    <row r="153" spans="1:22" x14ac:dyDescent="0.3">
      <c r="A153" s="6"/>
      <c r="B153" s="5"/>
      <c r="C153" s="116"/>
      <c r="D153" s="399"/>
      <c r="E153" s="6"/>
      <c r="F153" s="6"/>
      <c r="G153" s="6"/>
      <c r="H153" s="6"/>
      <c r="I153" s="6"/>
      <c r="J153" s="6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x14ac:dyDescent="0.3">
      <c r="A154" s="6"/>
      <c r="B154" s="5"/>
      <c r="C154" s="116"/>
      <c r="D154" s="399"/>
      <c r="E154" s="6"/>
      <c r="F154" s="6"/>
      <c r="G154" s="6"/>
      <c r="H154" s="6"/>
      <c r="I154" s="6"/>
      <c r="J154" s="6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x14ac:dyDescent="0.3">
      <c r="A155" s="6"/>
      <c r="B155" s="5"/>
      <c r="C155" s="116"/>
      <c r="D155" s="399"/>
      <c r="E155" s="6"/>
      <c r="F155" s="6"/>
      <c r="G155" s="6"/>
      <c r="H155" s="6"/>
      <c r="I155" s="6"/>
      <c r="J155" s="6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x14ac:dyDescent="0.3">
      <c r="A156" s="6"/>
      <c r="B156" s="5"/>
      <c r="C156" s="116"/>
      <c r="D156" s="399"/>
      <c r="E156" s="384" t="s">
        <v>285</v>
      </c>
      <c r="F156" s="6"/>
      <c r="G156" s="6"/>
      <c r="H156" s="6"/>
      <c r="I156" s="6"/>
      <c r="J156" s="6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x14ac:dyDescent="0.3">
      <c r="A157" s="6"/>
      <c r="B157" s="5"/>
      <c r="C157" s="116"/>
      <c r="D157" s="399"/>
      <c r="E157" s="6"/>
      <c r="F157" s="6"/>
      <c r="G157" s="6"/>
      <c r="H157" s="6"/>
      <c r="I157" s="6"/>
      <c r="J157" s="6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x14ac:dyDescent="0.3">
      <c r="A158" s="30">
        <v>23</v>
      </c>
      <c r="B158" s="31" t="s">
        <v>484</v>
      </c>
      <c r="C158" s="111" t="s">
        <v>108</v>
      </c>
      <c r="D158" s="305">
        <v>7000</v>
      </c>
      <c r="E158" s="54" t="s">
        <v>80</v>
      </c>
      <c r="F158" s="54" t="s">
        <v>262</v>
      </c>
      <c r="G158" s="54" t="s">
        <v>358</v>
      </c>
      <c r="H158" s="54"/>
      <c r="I158" s="630"/>
      <c r="J158" s="631"/>
      <c r="K158" s="31"/>
      <c r="L158" s="296"/>
      <c r="M158" s="296"/>
      <c r="N158" s="296"/>
      <c r="O158" s="296"/>
      <c r="P158" s="296"/>
      <c r="Q158" s="296"/>
      <c r="R158" s="296"/>
      <c r="S158" s="296"/>
      <c r="T158" s="296"/>
      <c r="U158" s="296"/>
      <c r="V158" s="296"/>
    </row>
    <row r="159" spans="1:22" x14ac:dyDescent="0.3">
      <c r="A159" s="516"/>
      <c r="B159" s="24" t="s">
        <v>485</v>
      </c>
      <c r="C159" s="104" t="s">
        <v>109</v>
      </c>
      <c r="D159" s="168"/>
      <c r="E159" s="32" t="s">
        <v>66</v>
      </c>
      <c r="F159" s="32"/>
      <c r="G159" s="32">
        <v>9</v>
      </c>
      <c r="H159" s="32">
        <v>6</v>
      </c>
      <c r="I159" s="628" t="s">
        <v>491</v>
      </c>
      <c r="J159" s="629"/>
      <c r="K159" s="24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</row>
    <row r="160" spans="1:22" x14ac:dyDescent="0.3">
      <c r="A160" s="516"/>
      <c r="B160" s="24" t="s">
        <v>486</v>
      </c>
      <c r="C160" s="104" t="s">
        <v>110</v>
      </c>
      <c r="D160" s="168"/>
      <c r="E160" s="32"/>
      <c r="F160" s="32"/>
      <c r="G160" s="32"/>
      <c r="H160" s="32"/>
      <c r="I160" s="516"/>
      <c r="J160" s="517"/>
      <c r="K160" s="24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</row>
    <row r="161" spans="1:22" x14ac:dyDescent="0.3">
      <c r="A161" s="516"/>
      <c r="B161" s="24" t="s">
        <v>487</v>
      </c>
      <c r="C161" s="104" t="s">
        <v>117</v>
      </c>
      <c r="D161" s="168"/>
      <c r="E161" s="32"/>
      <c r="F161" s="32"/>
      <c r="G161" s="32"/>
      <c r="H161" s="32"/>
      <c r="I161" s="516"/>
      <c r="J161" s="517"/>
      <c r="K161" s="24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</row>
    <row r="162" spans="1:22" x14ac:dyDescent="0.3">
      <c r="A162" s="516"/>
      <c r="B162" s="24" t="s">
        <v>488</v>
      </c>
      <c r="C162" s="104" t="s">
        <v>66</v>
      </c>
      <c r="D162" s="168"/>
      <c r="E162" s="32"/>
      <c r="F162" s="32"/>
      <c r="G162" s="32"/>
      <c r="H162" s="32"/>
      <c r="I162" s="516"/>
      <c r="J162" s="517"/>
      <c r="K162" s="24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</row>
    <row r="163" spans="1:22" x14ac:dyDescent="0.3">
      <c r="A163" s="516"/>
      <c r="B163" s="24" t="s">
        <v>489</v>
      </c>
      <c r="C163" s="104"/>
      <c r="D163" s="168"/>
      <c r="E163" s="32"/>
      <c r="F163" s="32"/>
      <c r="G163" s="32"/>
      <c r="H163" s="32"/>
      <c r="I163" s="516"/>
      <c r="J163" s="517"/>
      <c r="K163" s="24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</row>
    <row r="164" spans="1:22" x14ac:dyDescent="0.3">
      <c r="A164" s="26"/>
      <c r="B164" s="29" t="s">
        <v>493</v>
      </c>
      <c r="C164" s="114"/>
      <c r="D164" s="304"/>
      <c r="E164" s="33"/>
      <c r="F164" s="33"/>
      <c r="G164" s="33"/>
      <c r="H164" s="33"/>
      <c r="I164" s="26"/>
      <c r="J164" s="318"/>
      <c r="K164" s="29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</row>
    <row r="165" spans="1:22" x14ac:dyDescent="0.3">
      <c r="A165" s="30">
        <v>24</v>
      </c>
      <c r="B165" s="31" t="s">
        <v>484</v>
      </c>
      <c r="C165" s="111" t="s">
        <v>108</v>
      </c>
      <c r="D165" s="305">
        <v>7000</v>
      </c>
      <c r="E165" s="54" t="s">
        <v>54</v>
      </c>
      <c r="F165" s="54" t="s">
        <v>262</v>
      </c>
      <c r="G165" s="54" t="s">
        <v>358</v>
      </c>
      <c r="H165" s="54"/>
      <c r="I165" s="630"/>
      <c r="J165" s="631"/>
      <c r="K165" s="31"/>
      <c r="L165" s="296"/>
      <c r="M165" s="296"/>
      <c r="N165" s="296"/>
      <c r="O165" s="296"/>
      <c r="P165" s="296"/>
      <c r="Q165" s="296"/>
      <c r="R165" s="296"/>
      <c r="S165" s="296"/>
      <c r="T165" s="296"/>
      <c r="U165" s="296"/>
      <c r="V165" s="296"/>
    </row>
    <row r="166" spans="1:22" x14ac:dyDescent="0.3">
      <c r="A166" s="516"/>
      <c r="B166" s="24" t="s">
        <v>485</v>
      </c>
      <c r="C166" s="104" t="s">
        <v>109</v>
      </c>
      <c r="D166" s="168"/>
      <c r="E166" s="32" t="s">
        <v>79</v>
      </c>
      <c r="F166" s="32"/>
      <c r="G166" s="32">
        <v>10</v>
      </c>
      <c r="H166" s="32">
        <v>8</v>
      </c>
      <c r="I166" s="628" t="s">
        <v>495</v>
      </c>
      <c r="J166" s="629"/>
      <c r="K166" s="24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</row>
    <row r="167" spans="1:22" x14ac:dyDescent="0.3">
      <c r="A167" s="516"/>
      <c r="B167" s="24" t="s">
        <v>486</v>
      </c>
      <c r="C167" s="104" t="s">
        <v>110</v>
      </c>
      <c r="D167" s="168"/>
      <c r="E167" s="32" t="s">
        <v>82</v>
      </c>
      <c r="F167" s="32"/>
      <c r="G167" s="32"/>
      <c r="H167" s="32"/>
      <c r="I167" s="516"/>
      <c r="J167" s="517"/>
      <c r="K167" s="24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</row>
    <row r="168" spans="1:22" x14ac:dyDescent="0.3">
      <c r="A168" s="516"/>
      <c r="B168" s="24" t="s">
        <v>487</v>
      </c>
      <c r="C168" s="104" t="s">
        <v>119</v>
      </c>
      <c r="D168" s="168"/>
      <c r="E168" s="32"/>
      <c r="F168" s="32"/>
      <c r="G168" s="32"/>
      <c r="H168" s="32"/>
      <c r="I168" s="516"/>
      <c r="J168" s="517"/>
      <c r="K168" s="24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</row>
    <row r="169" spans="1:22" x14ac:dyDescent="0.3">
      <c r="A169" s="516"/>
      <c r="B169" s="24" t="s">
        <v>488</v>
      </c>
      <c r="C169" s="104" t="s">
        <v>120</v>
      </c>
      <c r="D169" s="168"/>
      <c r="E169" s="32"/>
      <c r="F169" s="32"/>
      <c r="G169" s="32"/>
      <c r="H169" s="32"/>
      <c r="I169" s="516"/>
      <c r="J169" s="517"/>
      <c r="K169" s="24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</row>
    <row r="170" spans="1:22" x14ac:dyDescent="0.3">
      <c r="A170" s="516"/>
      <c r="B170" s="24" t="s">
        <v>489</v>
      </c>
      <c r="C170" s="104"/>
      <c r="D170" s="168"/>
      <c r="E170" s="32"/>
      <c r="F170" s="32"/>
      <c r="G170" s="32"/>
      <c r="H170" s="32"/>
      <c r="I170" s="516"/>
      <c r="J170" s="517"/>
      <c r="K170" s="24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</row>
    <row r="171" spans="1:22" x14ac:dyDescent="0.3">
      <c r="A171" s="26"/>
      <c r="B171" s="29" t="s">
        <v>494</v>
      </c>
      <c r="C171" s="114"/>
      <c r="D171" s="304"/>
      <c r="E171" s="33"/>
      <c r="F171" s="33"/>
      <c r="G171" s="33"/>
      <c r="H171" s="33"/>
      <c r="I171" s="26"/>
      <c r="J171" s="318"/>
      <c r="K171" s="29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</row>
    <row r="175" spans="1:22" x14ac:dyDescent="0.3">
      <c r="E175" s="507" t="s">
        <v>286</v>
      </c>
    </row>
    <row r="177" spans="1:22" x14ac:dyDescent="0.3">
      <c r="A177" s="30">
        <v>25</v>
      </c>
      <c r="B177" s="31" t="s">
        <v>484</v>
      </c>
      <c r="C177" s="111" t="s">
        <v>108</v>
      </c>
      <c r="D177" s="305">
        <v>7000</v>
      </c>
      <c r="E177" s="54" t="s">
        <v>72</v>
      </c>
      <c r="F177" s="54" t="s">
        <v>262</v>
      </c>
      <c r="G177" s="54" t="s">
        <v>358</v>
      </c>
      <c r="H177" s="54"/>
      <c r="I177" s="630"/>
      <c r="J177" s="631"/>
      <c r="K177" s="31"/>
      <c r="L177" s="296"/>
      <c r="M177" s="296"/>
      <c r="N177" s="296"/>
      <c r="O177" s="296"/>
      <c r="P177" s="296"/>
      <c r="Q177" s="296"/>
      <c r="R177" s="296"/>
      <c r="S177" s="296"/>
      <c r="T177" s="296"/>
      <c r="U177" s="296"/>
      <c r="V177" s="296"/>
    </row>
    <row r="178" spans="1:22" x14ac:dyDescent="0.3">
      <c r="A178" s="516"/>
      <c r="B178" s="24" t="s">
        <v>485</v>
      </c>
      <c r="C178" s="104" t="s">
        <v>109</v>
      </c>
      <c r="D178" s="168"/>
      <c r="E178" s="32" t="s">
        <v>79</v>
      </c>
      <c r="F178" s="32"/>
      <c r="G178" s="32">
        <v>11</v>
      </c>
      <c r="H178" s="32">
        <v>10</v>
      </c>
      <c r="I178" s="628" t="s">
        <v>495</v>
      </c>
      <c r="J178" s="629"/>
      <c r="K178" s="24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</row>
    <row r="179" spans="1:22" x14ac:dyDescent="0.3">
      <c r="A179" s="516"/>
      <c r="B179" s="24" t="s">
        <v>486</v>
      </c>
      <c r="C179" s="104" t="s">
        <v>110</v>
      </c>
      <c r="D179" s="168"/>
      <c r="E179" s="32" t="s">
        <v>124</v>
      </c>
      <c r="F179" s="32"/>
      <c r="G179" s="32"/>
      <c r="H179" s="32"/>
      <c r="I179" s="516"/>
      <c r="J179" s="517"/>
      <c r="K179" s="24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</row>
    <row r="180" spans="1:22" x14ac:dyDescent="0.3">
      <c r="A180" s="516"/>
      <c r="B180" s="24" t="s">
        <v>487</v>
      </c>
      <c r="C180" s="104" t="s">
        <v>132</v>
      </c>
      <c r="D180" s="168"/>
      <c r="E180" s="32"/>
      <c r="F180" s="32"/>
      <c r="G180" s="32"/>
      <c r="H180" s="32"/>
      <c r="I180" s="516"/>
      <c r="J180" s="517"/>
      <c r="K180" s="24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</row>
    <row r="181" spans="1:22" x14ac:dyDescent="0.3">
      <c r="A181" s="516"/>
      <c r="B181" s="24" t="s">
        <v>488</v>
      </c>
      <c r="C181" s="104" t="s">
        <v>124</v>
      </c>
      <c r="D181" s="168"/>
      <c r="E181" s="32"/>
      <c r="F181" s="32"/>
      <c r="G181" s="32"/>
      <c r="H181" s="32"/>
      <c r="I181" s="516"/>
      <c r="J181" s="517"/>
      <c r="K181" s="24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</row>
    <row r="182" spans="1:22" x14ac:dyDescent="0.3">
      <c r="A182" s="516"/>
      <c r="B182" s="24" t="s">
        <v>489</v>
      </c>
      <c r="C182" s="104"/>
      <c r="D182" s="168"/>
      <c r="E182" s="32"/>
      <c r="F182" s="32"/>
      <c r="G182" s="32"/>
      <c r="H182" s="32"/>
      <c r="I182" s="516"/>
      <c r="J182" s="517"/>
      <c r="K182" s="24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</row>
    <row r="183" spans="1:22" x14ac:dyDescent="0.3">
      <c r="A183" s="26"/>
      <c r="B183" s="29" t="s">
        <v>497</v>
      </c>
      <c r="C183" s="114"/>
      <c r="D183" s="304"/>
      <c r="E183" s="33"/>
      <c r="F183" s="33"/>
      <c r="G183" s="33"/>
      <c r="H183" s="33"/>
      <c r="I183" s="26"/>
      <c r="J183" s="318"/>
      <c r="K183" s="29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</row>
    <row r="184" spans="1:22" x14ac:dyDescent="0.3">
      <c r="A184" s="30">
        <v>26</v>
      </c>
      <c r="B184" s="31" t="s">
        <v>484</v>
      </c>
      <c r="C184" s="111" t="s">
        <v>108</v>
      </c>
      <c r="D184" s="305">
        <v>7000</v>
      </c>
      <c r="E184" s="54" t="s">
        <v>81</v>
      </c>
      <c r="F184" s="54" t="s">
        <v>262</v>
      </c>
      <c r="G184" s="54" t="s">
        <v>358</v>
      </c>
      <c r="H184" s="54"/>
      <c r="I184" s="630"/>
      <c r="J184" s="631"/>
      <c r="K184" s="31"/>
      <c r="L184" s="296"/>
      <c r="M184" s="296"/>
      <c r="N184" s="296"/>
      <c r="O184" s="296"/>
      <c r="P184" s="296"/>
      <c r="Q184" s="296"/>
      <c r="R184" s="296"/>
      <c r="S184" s="296"/>
      <c r="T184" s="296"/>
      <c r="U184" s="296"/>
      <c r="V184" s="296"/>
    </row>
    <row r="185" spans="1:22" x14ac:dyDescent="0.3">
      <c r="A185" s="516"/>
      <c r="B185" s="24" t="s">
        <v>485</v>
      </c>
      <c r="C185" s="104" t="s">
        <v>109</v>
      </c>
      <c r="D185" s="168"/>
      <c r="E185" s="32" t="s">
        <v>79</v>
      </c>
      <c r="F185" s="32"/>
      <c r="G185" s="32">
        <v>12</v>
      </c>
      <c r="H185" s="32">
        <v>12</v>
      </c>
      <c r="I185" s="628" t="s">
        <v>498</v>
      </c>
      <c r="J185" s="629"/>
      <c r="K185" s="24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</row>
    <row r="186" spans="1:22" x14ac:dyDescent="0.3">
      <c r="A186" s="516"/>
      <c r="B186" s="24" t="s">
        <v>486</v>
      </c>
      <c r="C186" s="104" t="s">
        <v>110</v>
      </c>
      <c r="D186" s="168"/>
      <c r="E186" s="32" t="s">
        <v>82</v>
      </c>
      <c r="F186" s="32"/>
      <c r="G186" s="32"/>
      <c r="H186" s="32"/>
      <c r="I186" s="516"/>
      <c r="J186" s="517"/>
      <c r="K186" s="24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</row>
    <row r="187" spans="1:22" x14ac:dyDescent="0.3">
      <c r="A187" s="516"/>
      <c r="B187" s="24" t="s">
        <v>487</v>
      </c>
      <c r="C187" s="104" t="s">
        <v>125</v>
      </c>
      <c r="D187" s="168"/>
      <c r="E187" s="32"/>
      <c r="F187" s="32"/>
      <c r="G187" s="32"/>
      <c r="H187" s="32"/>
      <c r="I187" s="516"/>
      <c r="J187" s="517"/>
      <c r="K187" s="24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</row>
    <row r="188" spans="1:22" x14ac:dyDescent="0.3">
      <c r="A188" s="516"/>
      <c r="B188" s="24" t="s">
        <v>488</v>
      </c>
      <c r="C188" s="104" t="s">
        <v>120</v>
      </c>
      <c r="D188" s="168"/>
      <c r="E188" s="32"/>
      <c r="F188" s="32"/>
      <c r="G188" s="32"/>
      <c r="H188" s="32"/>
      <c r="I188" s="516"/>
      <c r="J188" s="517"/>
      <c r="K188" s="24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</row>
    <row r="189" spans="1:22" x14ac:dyDescent="0.3">
      <c r="A189" s="516"/>
      <c r="B189" s="24" t="s">
        <v>489</v>
      </c>
      <c r="C189" s="104"/>
      <c r="D189" s="168"/>
      <c r="E189" s="32"/>
      <c r="F189" s="32"/>
      <c r="G189" s="32"/>
      <c r="H189" s="32"/>
      <c r="I189" s="516"/>
      <c r="J189" s="517"/>
      <c r="K189" s="24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</row>
    <row r="190" spans="1:22" x14ac:dyDescent="0.3">
      <c r="A190" s="26"/>
      <c r="B190" s="29" t="s">
        <v>496</v>
      </c>
      <c r="C190" s="114"/>
      <c r="D190" s="304"/>
      <c r="E190" s="33"/>
      <c r="F190" s="33"/>
      <c r="G190" s="33"/>
      <c r="H190" s="33"/>
      <c r="I190" s="26"/>
      <c r="J190" s="318"/>
      <c r="K190" s="29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</row>
    <row r="194" spans="1:22" x14ac:dyDescent="0.3">
      <c r="E194" s="507" t="s">
        <v>287</v>
      </c>
    </row>
    <row r="196" spans="1:22" x14ac:dyDescent="0.3">
      <c r="A196" s="30">
        <v>27</v>
      </c>
      <c r="B196" s="31" t="s">
        <v>484</v>
      </c>
      <c r="C196" s="111" t="s">
        <v>108</v>
      </c>
      <c r="D196" s="305">
        <v>7000</v>
      </c>
      <c r="E196" s="54" t="s">
        <v>65</v>
      </c>
      <c r="F196" s="54" t="s">
        <v>262</v>
      </c>
      <c r="G196" s="54" t="s">
        <v>358</v>
      </c>
      <c r="H196" s="54"/>
      <c r="I196" s="630"/>
      <c r="J196" s="631"/>
      <c r="K196" s="31"/>
      <c r="L196" s="296"/>
      <c r="M196" s="296"/>
      <c r="N196" s="296"/>
      <c r="O196" s="296"/>
      <c r="P196" s="296"/>
      <c r="Q196" s="296"/>
      <c r="R196" s="296"/>
      <c r="S196" s="296"/>
      <c r="T196" s="296"/>
      <c r="U196" s="296"/>
      <c r="V196" s="296"/>
    </row>
    <row r="197" spans="1:22" x14ac:dyDescent="0.3">
      <c r="A197" s="516"/>
      <c r="B197" s="24" t="s">
        <v>485</v>
      </c>
      <c r="C197" s="104" t="s">
        <v>109</v>
      </c>
      <c r="D197" s="168"/>
      <c r="E197" s="32" t="s">
        <v>79</v>
      </c>
      <c r="F197" s="32"/>
      <c r="G197" s="32">
        <v>13</v>
      </c>
      <c r="H197" s="32">
        <v>14</v>
      </c>
      <c r="I197" s="628" t="s">
        <v>498</v>
      </c>
      <c r="J197" s="629"/>
      <c r="K197" s="24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</row>
    <row r="198" spans="1:22" x14ac:dyDescent="0.3">
      <c r="A198" s="516"/>
      <c r="B198" s="24" t="s">
        <v>486</v>
      </c>
      <c r="C198" s="104" t="s">
        <v>110</v>
      </c>
      <c r="D198" s="168"/>
      <c r="E198" s="32" t="s">
        <v>124</v>
      </c>
      <c r="F198" s="32"/>
      <c r="G198" s="32"/>
      <c r="H198" s="32"/>
      <c r="I198" s="516"/>
      <c r="J198" s="517"/>
      <c r="K198" s="24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</row>
    <row r="199" spans="1:22" x14ac:dyDescent="0.3">
      <c r="A199" s="516"/>
      <c r="B199" s="24" t="s">
        <v>487</v>
      </c>
      <c r="C199" s="104" t="s">
        <v>128</v>
      </c>
      <c r="D199" s="168"/>
      <c r="E199" s="32"/>
      <c r="F199" s="32"/>
      <c r="G199" s="32"/>
      <c r="H199" s="32"/>
      <c r="I199" s="516"/>
      <c r="J199" s="517"/>
      <c r="K199" s="24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</row>
    <row r="200" spans="1:22" x14ac:dyDescent="0.3">
      <c r="A200" s="516"/>
      <c r="B200" s="24" t="s">
        <v>488</v>
      </c>
      <c r="C200" s="104" t="s">
        <v>123</v>
      </c>
      <c r="D200" s="168"/>
      <c r="E200" s="32"/>
      <c r="F200" s="32"/>
      <c r="G200" s="32"/>
      <c r="H200" s="32"/>
      <c r="I200" s="516"/>
      <c r="J200" s="517"/>
      <c r="K200" s="24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</row>
    <row r="201" spans="1:22" x14ac:dyDescent="0.3">
      <c r="A201" s="516"/>
      <c r="B201" s="24" t="s">
        <v>489</v>
      </c>
      <c r="C201" s="104"/>
      <c r="D201" s="168"/>
      <c r="E201" s="32"/>
      <c r="F201" s="32"/>
      <c r="G201" s="32"/>
      <c r="H201" s="32"/>
      <c r="I201" s="516"/>
      <c r="J201" s="517"/>
      <c r="K201" s="24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</row>
    <row r="202" spans="1:22" x14ac:dyDescent="0.3">
      <c r="A202" s="26"/>
      <c r="B202" s="29" t="s">
        <v>499</v>
      </c>
      <c r="C202" s="114"/>
      <c r="D202" s="304"/>
      <c r="E202" s="33"/>
      <c r="F202" s="33"/>
      <c r="G202" s="33"/>
      <c r="H202" s="33"/>
      <c r="I202" s="26"/>
      <c r="J202" s="318"/>
      <c r="K202" s="29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</row>
    <row r="203" spans="1:22" x14ac:dyDescent="0.3">
      <c r="A203" s="30">
        <v>28</v>
      </c>
      <c r="B203" s="31" t="s">
        <v>484</v>
      </c>
      <c r="C203" s="111" t="s">
        <v>108</v>
      </c>
      <c r="D203" s="305">
        <v>7000</v>
      </c>
      <c r="E203" s="54" t="s">
        <v>78</v>
      </c>
      <c r="F203" s="54" t="s">
        <v>262</v>
      </c>
      <c r="G203" s="54" t="s">
        <v>358</v>
      </c>
      <c r="H203" s="54"/>
      <c r="I203" s="630"/>
      <c r="J203" s="6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</row>
    <row r="204" spans="1:22" x14ac:dyDescent="0.3">
      <c r="A204" s="516"/>
      <c r="B204" s="24" t="s">
        <v>485</v>
      </c>
      <c r="C204" s="104" t="s">
        <v>109</v>
      </c>
      <c r="D204" s="168"/>
      <c r="E204" s="32" t="s">
        <v>79</v>
      </c>
      <c r="F204" s="32"/>
      <c r="G204" s="32">
        <v>14</v>
      </c>
      <c r="H204" s="32">
        <v>16</v>
      </c>
      <c r="I204" s="628" t="s">
        <v>501</v>
      </c>
      <c r="J204" s="629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</row>
    <row r="205" spans="1:22" x14ac:dyDescent="0.3">
      <c r="A205" s="516"/>
      <c r="B205" s="24" t="s">
        <v>486</v>
      </c>
      <c r="C205" s="104" t="s">
        <v>110</v>
      </c>
      <c r="D205" s="168"/>
      <c r="E205" s="32" t="s">
        <v>71</v>
      </c>
      <c r="F205" s="32"/>
      <c r="G205" s="32"/>
      <c r="H205" s="32"/>
      <c r="I205" s="516"/>
      <c r="J205" s="517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</row>
    <row r="206" spans="1:22" x14ac:dyDescent="0.3">
      <c r="A206" s="516"/>
      <c r="B206" s="24" t="s">
        <v>487</v>
      </c>
      <c r="C206" s="104" t="s">
        <v>130</v>
      </c>
      <c r="D206" s="168"/>
      <c r="E206" s="32"/>
      <c r="F206" s="32"/>
      <c r="G206" s="32"/>
      <c r="H206" s="32"/>
      <c r="I206" s="516"/>
      <c r="J206" s="517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</row>
    <row r="207" spans="1:22" x14ac:dyDescent="0.3">
      <c r="A207" s="516"/>
      <c r="B207" s="24" t="s">
        <v>488</v>
      </c>
      <c r="C207" s="104" t="s">
        <v>131</v>
      </c>
      <c r="D207" s="168"/>
      <c r="E207" s="32"/>
      <c r="F207" s="32"/>
      <c r="G207" s="32"/>
      <c r="H207" s="32"/>
      <c r="I207" s="516"/>
      <c r="J207" s="517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</row>
    <row r="208" spans="1:22" x14ac:dyDescent="0.3">
      <c r="A208" s="516"/>
      <c r="B208" s="24" t="s">
        <v>489</v>
      </c>
      <c r="C208" s="123"/>
      <c r="D208" s="24"/>
      <c r="E208" s="32"/>
      <c r="F208" s="32"/>
      <c r="G208" s="32"/>
      <c r="H208" s="32"/>
      <c r="I208" s="516"/>
      <c r="J208" s="517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</row>
    <row r="209" spans="1:22" x14ac:dyDescent="0.3">
      <c r="A209" s="26"/>
      <c r="B209" s="29" t="s">
        <v>500</v>
      </c>
      <c r="C209" s="548"/>
      <c r="D209" s="29"/>
      <c r="E209" s="33"/>
      <c r="F209" s="33"/>
      <c r="G209" s="33"/>
      <c r="H209" s="33"/>
      <c r="I209" s="26"/>
      <c r="J209" s="318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</row>
    <row r="213" spans="1:22" x14ac:dyDescent="0.3">
      <c r="E213" s="507" t="s">
        <v>288</v>
      </c>
    </row>
  </sheetData>
  <mergeCells count="64">
    <mergeCell ref="I204:J204"/>
    <mergeCell ref="I131:J131"/>
    <mergeCell ref="I140:J140"/>
    <mergeCell ref="I147:J147"/>
    <mergeCell ref="I159:J159"/>
    <mergeCell ref="I166:J166"/>
    <mergeCell ref="I184:J184"/>
    <mergeCell ref="I196:J196"/>
    <mergeCell ref="I203:J203"/>
    <mergeCell ref="I139:J139"/>
    <mergeCell ref="I146:J146"/>
    <mergeCell ref="I158:J158"/>
    <mergeCell ref="I165:J165"/>
    <mergeCell ref="I177:J177"/>
    <mergeCell ref="I178:J178"/>
    <mergeCell ref="I185:J185"/>
    <mergeCell ref="I102:J102"/>
    <mergeCell ref="I107:J107"/>
    <mergeCell ref="I112:J112"/>
    <mergeCell ref="I121:J121"/>
    <mergeCell ref="I126:J126"/>
    <mergeCell ref="I197:J197"/>
    <mergeCell ref="I106:J106"/>
    <mergeCell ref="I111:J111"/>
    <mergeCell ref="I120:J120"/>
    <mergeCell ref="I125:J125"/>
    <mergeCell ref="I130:J130"/>
    <mergeCell ref="I73:J73"/>
    <mergeCell ref="I82:J82"/>
    <mergeCell ref="I87:J87"/>
    <mergeCell ref="I92:J92"/>
    <mergeCell ref="I101:J101"/>
    <mergeCell ref="I88:J88"/>
    <mergeCell ref="I93:J93"/>
    <mergeCell ref="I54:J54"/>
    <mergeCell ref="I63:J63"/>
    <mergeCell ref="I68:J68"/>
    <mergeCell ref="I44:J44"/>
    <mergeCell ref="I49:J49"/>
    <mergeCell ref="I8:J8"/>
    <mergeCell ref="I9:J9"/>
    <mergeCell ref="I14:J14"/>
    <mergeCell ref="I25:J25"/>
    <mergeCell ref="I36:J36"/>
    <mergeCell ref="I10:J10"/>
    <mergeCell ref="I15:J15"/>
    <mergeCell ref="I26:J26"/>
    <mergeCell ref="I31:J31"/>
    <mergeCell ref="A1:V1"/>
    <mergeCell ref="A2:V2"/>
    <mergeCell ref="A3:V3"/>
    <mergeCell ref="B6:B8"/>
    <mergeCell ref="C6:C8"/>
    <mergeCell ref="D6:D8"/>
    <mergeCell ref="F6:F8"/>
    <mergeCell ref="K6:M6"/>
    <mergeCell ref="N6:V6"/>
    <mergeCell ref="K7:M7"/>
    <mergeCell ref="N7:P7"/>
    <mergeCell ref="Q7:S7"/>
    <mergeCell ref="T7:V7"/>
    <mergeCell ref="G6:J6"/>
    <mergeCell ref="G7:H7"/>
    <mergeCell ref="I7:J7"/>
  </mergeCells>
  <pageMargins left="0.27559055118110237" right="0.23622047244094491" top="1.0629921259842521" bottom="0.23622047244094491" header="0.31496062992125984" footer="0.1574803149606299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opLeftCell="A25" workbookViewId="0">
      <selection activeCell="R14" sqref="R14"/>
    </sheetView>
  </sheetViews>
  <sheetFormatPr defaultRowHeight="20.25" x14ac:dyDescent="0.3"/>
  <cols>
    <col min="1" max="1" width="4.75" style="2" customWidth="1"/>
    <col min="2" max="2" width="22.625" style="2" customWidth="1"/>
    <col min="3" max="3" width="25.25" style="2" customWidth="1"/>
    <col min="4" max="4" width="8.875" style="2" customWidth="1"/>
    <col min="5" max="5" width="8.375" style="156" customWidth="1"/>
    <col min="6" max="6" width="9.25" style="2" customWidth="1"/>
    <col min="7" max="18" width="3.125" style="2" customWidth="1"/>
    <col min="19" max="19" width="3.625" style="2" customWidth="1"/>
    <col min="20" max="20" width="3.375" style="2" customWidth="1"/>
    <col min="21" max="21" width="3.125" style="2" customWidth="1"/>
    <col min="22" max="22" width="2.875" style="2" customWidth="1"/>
    <col min="23" max="23" width="3.125" style="2" customWidth="1"/>
    <col min="24" max="24" width="3" style="2" customWidth="1"/>
    <col min="25" max="16384" width="9" style="2"/>
  </cols>
  <sheetData>
    <row r="1" spans="1:22" x14ac:dyDescent="0.3">
      <c r="A1" s="642" t="s">
        <v>11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</row>
    <row r="2" spans="1:22" x14ac:dyDescent="0.3">
      <c r="A2" s="642" t="s">
        <v>339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</row>
    <row r="3" spans="1:22" x14ac:dyDescent="0.3">
      <c r="A3" s="642" t="s">
        <v>74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</row>
    <row r="4" spans="1:22" x14ac:dyDescent="0.3">
      <c r="A4" s="3">
        <v>3</v>
      </c>
      <c r="B4" s="4" t="s">
        <v>101</v>
      </c>
      <c r="C4" s="4"/>
    </row>
    <row r="5" spans="1:22" x14ac:dyDescent="0.3">
      <c r="A5" s="6">
        <v>3.2</v>
      </c>
      <c r="B5" s="118" t="s">
        <v>83</v>
      </c>
    </row>
    <row r="6" spans="1:22" ht="20.25" customHeight="1" x14ac:dyDescent="0.3">
      <c r="A6" s="7" t="s">
        <v>28</v>
      </c>
      <c r="B6" s="682" t="s">
        <v>30</v>
      </c>
      <c r="C6" s="671" t="s">
        <v>32</v>
      </c>
      <c r="D6" s="671" t="s">
        <v>7</v>
      </c>
      <c r="E6" s="7" t="s">
        <v>12</v>
      </c>
      <c r="F6" s="657" t="s">
        <v>61</v>
      </c>
      <c r="G6" s="678" t="s">
        <v>39</v>
      </c>
      <c r="H6" s="679"/>
      <c r="I6" s="679"/>
      <c r="J6" s="680"/>
      <c r="K6" s="656" t="s">
        <v>53</v>
      </c>
      <c r="L6" s="656"/>
      <c r="M6" s="656"/>
      <c r="N6" s="656" t="s">
        <v>439</v>
      </c>
      <c r="O6" s="656"/>
      <c r="P6" s="656"/>
      <c r="Q6" s="656"/>
      <c r="R6" s="656"/>
      <c r="S6" s="656"/>
      <c r="T6" s="656"/>
      <c r="U6" s="656"/>
      <c r="V6" s="656"/>
    </row>
    <row r="7" spans="1:22" x14ac:dyDescent="0.3">
      <c r="A7" s="10" t="s">
        <v>29</v>
      </c>
      <c r="B7" s="682"/>
      <c r="C7" s="672"/>
      <c r="D7" s="672"/>
      <c r="E7" s="10" t="s">
        <v>13</v>
      </c>
      <c r="F7" s="658"/>
      <c r="G7" s="668" t="s">
        <v>40</v>
      </c>
      <c r="H7" s="669"/>
      <c r="I7" s="668" t="s">
        <v>41</v>
      </c>
      <c r="J7" s="669"/>
      <c r="K7" s="675" t="s">
        <v>33</v>
      </c>
      <c r="L7" s="676"/>
      <c r="M7" s="677"/>
      <c r="N7" s="675" t="s">
        <v>34</v>
      </c>
      <c r="O7" s="676"/>
      <c r="P7" s="677"/>
      <c r="Q7" s="675" t="s">
        <v>35</v>
      </c>
      <c r="R7" s="676"/>
      <c r="S7" s="677"/>
      <c r="T7" s="675" t="s">
        <v>36</v>
      </c>
      <c r="U7" s="676"/>
      <c r="V7" s="677"/>
    </row>
    <row r="8" spans="1:22" x14ac:dyDescent="0.3">
      <c r="A8" s="10"/>
      <c r="B8" s="682"/>
      <c r="C8" s="672"/>
      <c r="D8" s="672"/>
      <c r="E8" s="12"/>
      <c r="F8" s="662"/>
      <c r="G8" s="130" t="s">
        <v>42</v>
      </c>
      <c r="H8" s="47" t="s">
        <v>43</v>
      </c>
      <c r="I8" s="668" t="s">
        <v>42</v>
      </c>
      <c r="J8" s="669"/>
      <c r="K8" s="124" t="s">
        <v>15</v>
      </c>
      <c r="L8" s="125" t="s">
        <v>16</v>
      </c>
      <c r="M8" s="125" t="s">
        <v>17</v>
      </c>
      <c r="N8" s="125" t="s">
        <v>18</v>
      </c>
      <c r="O8" s="125" t="s">
        <v>19</v>
      </c>
      <c r="P8" s="125" t="s">
        <v>20</v>
      </c>
      <c r="Q8" s="125" t="s">
        <v>21</v>
      </c>
      <c r="R8" s="125" t="s">
        <v>22</v>
      </c>
      <c r="S8" s="125" t="s">
        <v>23</v>
      </c>
      <c r="T8" s="125" t="s">
        <v>24</v>
      </c>
      <c r="U8" s="125" t="s">
        <v>25</v>
      </c>
      <c r="V8" s="131" t="s">
        <v>26</v>
      </c>
    </row>
    <row r="9" spans="1:22" x14ac:dyDescent="0.3">
      <c r="A9" s="54">
        <v>1</v>
      </c>
      <c r="B9" s="215" t="s">
        <v>135</v>
      </c>
      <c r="C9" s="193" t="s">
        <v>96</v>
      </c>
      <c r="D9" s="256">
        <v>8000</v>
      </c>
      <c r="E9" s="197" t="s">
        <v>44</v>
      </c>
      <c r="F9" s="510" t="s">
        <v>262</v>
      </c>
      <c r="G9" s="194">
        <v>88</v>
      </c>
      <c r="H9" s="247">
        <v>4</v>
      </c>
      <c r="I9" s="683" t="s">
        <v>432</v>
      </c>
      <c r="J9" s="684"/>
      <c r="K9" s="31"/>
      <c r="L9" s="31"/>
      <c r="M9" s="31"/>
      <c r="N9" s="163"/>
      <c r="O9" s="163"/>
      <c r="P9" s="31"/>
      <c r="Q9" s="31"/>
      <c r="R9" s="31"/>
      <c r="S9" s="31"/>
      <c r="T9" s="31"/>
      <c r="U9" s="31"/>
      <c r="V9" s="31"/>
    </row>
    <row r="10" spans="1:22" x14ac:dyDescent="0.3">
      <c r="A10" s="24"/>
      <c r="B10" s="208" t="s">
        <v>428</v>
      </c>
      <c r="C10" s="199" t="s">
        <v>429</v>
      </c>
      <c r="D10" s="257"/>
      <c r="E10" s="197" t="s">
        <v>71</v>
      </c>
      <c r="F10" s="258"/>
      <c r="G10" s="201"/>
      <c r="H10" s="248"/>
      <c r="I10" s="210"/>
      <c r="J10" s="36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x14ac:dyDescent="0.3">
      <c r="A11" s="24"/>
      <c r="B11" s="208"/>
      <c r="C11" s="198" t="s">
        <v>430</v>
      </c>
      <c r="D11" s="257"/>
      <c r="E11" s="197"/>
      <c r="F11" s="197"/>
      <c r="G11" s="201"/>
      <c r="H11" s="248"/>
      <c r="I11" s="210"/>
      <c r="J11" s="36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2" x14ac:dyDescent="0.3">
      <c r="A12" s="24"/>
      <c r="B12" s="24"/>
      <c r="C12" s="50" t="s">
        <v>431</v>
      </c>
      <c r="D12" s="24"/>
      <c r="E12" s="32"/>
      <c r="F12" s="24"/>
      <c r="G12" s="50"/>
      <c r="H12" s="50"/>
      <c r="I12" s="22"/>
      <c r="J12" s="36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 x14ac:dyDescent="0.3">
      <c r="A13" s="33"/>
      <c r="B13" s="29"/>
      <c r="C13" s="34" t="s">
        <v>426</v>
      </c>
      <c r="D13" s="354"/>
      <c r="E13" s="33"/>
      <c r="F13" s="33"/>
      <c r="G13" s="34"/>
      <c r="H13" s="57"/>
      <c r="I13" s="28"/>
      <c r="J13" s="355"/>
      <c r="K13" s="29"/>
      <c r="L13" s="29"/>
      <c r="M13" s="29"/>
      <c r="N13" s="29"/>
      <c r="O13" s="178"/>
      <c r="P13" s="29"/>
      <c r="Q13" s="29"/>
      <c r="R13" s="29"/>
      <c r="S13" s="29"/>
      <c r="T13" s="29"/>
      <c r="U13" s="29"/>
      <c r="V13" s="29"/>
    </row>
    <row r="14" spans="1:22" x14ac:dyDescent="0.3">
      <c r="A14" s="32">
        <v>2</v>
      </c>
      <c r="B14" s="24" t="s">
        <v>433</v>
      </c>
      <c r="C14" s="50" t="s">
        <v>96</v>
      </c>
      <c r="D14" s="161">
        <v>8000</v>
      </c>
      <c r="E14" s="197" t="s">
        <v>44</v>
      </c>
      <c r="F14" s="32" t="s">
        <v>262</v>
      </c>
      <c r="G14" s="50">
        <v>18</v>
      </c>
      <c r="H14" s="56">
        <v>1</v>
      </c>
      <c r="I14" s="630" t="s">
        <v>438</v>
      </c>
      <c r="J14" s="631"/>
      <c r="K14" s="24"/>
      <c r="L14" s="24"/>
      <c r="M14" s="24"/>
      <c r="N14" s="24"/>
      <c r="O14" s="165"/>
      <c r="P14" s="24"/>
      <c r="Q14" s="24"/>
      <c r="R14" s="24"/>
      <c r="S14" s="24"/>
      <c r="T14" s="24"/>
      <c r="U14" s="24"/>
      <c r="V14" s="24"/>
    </row>
    <row r="15" spans="1:22" x14ac:dyDescent="0.3">
      <c r="A15" s="32"/>
      <c r="B15" s="24" t="s">
        <v>434</v>
      </c>
      <c r="C15" s="50" t="s">
        <v>435</v>
      </c>
      <c r="D15" s="161"/>
      <c r="E15" s="197" t="s">
        <v>71</v>
      </c>
      <c r="F15" s="32"/>
      <c r="G15" s="50"/>
      <c r="H15" s="56"/>
      <c r="I15" s="22"/>
      <c r="J15" s="36"/>
      <c r="K15" s="24"/>
      <c r="L15" s="24"/>
      <c r="M15" s="24"/>
      <c r="N15" s="24"/>
      <c r="O15" s="165"/>
      <c r="P15" s="24"/>
      <c r="Q15" s="24"/>
      <c r="R15" s="24"/>
      <c r="S15" s="24"/>
      <c r="T15" s="24"/>
      <c r="U15" s="24"/>
      <c r="V15" s="24"/>
    </row>
    <row r="16" spans="1:22" x14ac:dyDescent="0.3">
      <c r="A16" s="32"/>
      <c r="B16" s="24"/>
      <c r="C16" s="50" t="s">
        <v>436</v>
      </c>
      <c r="D16" s="161"/>
      <c r="E16" s="32"/>
      <c r="F16" s="32"/>
      <c r="G16" s="50"/>
      <c r="H16" s="56"/>
      <c r="I16" s="22"/>
      <c r="J16" s="36"/>
      <c r="K16" s="24"/>
      <c r="L16" s="24"/>
      <c r="M16" s="24"/>
      <c r="N16" s="24"/>
      <c r="O16" s="165"/>
      <c r="P16" s="24"/>
      <c r="Q16" s="24"/>
      <c r="R16" s="24"/>
      <c r="S16" s="24"/>
      <c r="T16" s="24"/>
      <c r="U16" s="24"/>
      <c r="V16" s="24"/>
    </row>
    <row r="17" spans="1:23" x14ac:dyDescent="0.3">
      <c r="A17" s="32"/>
      <c r="B17" s="24"/>
      <c r="C17" s="50" t="s">
        <v>235</v>
      </c>
      <c r="D17" s="161"/>
      <c r="E17" s="32"/>
      <c r="F17" s="32"/>
      <c r="G17" s="50"/>
      <c r="H17" s="56"/>
      <c r="I17" s="22"/>
      <c r="J17" s="36"/>
      <c r="K17" s="24"/>
      <c r="L17" s="24"/>
      <c r="M17" s="24"/>
      <c r="N17" s="24"/>
      <c r="O17" s="165"/>
      <c r="P17" s="24"/>
      <c r="Q17" s="24"/>
      <c r="R17" s="24"/>
      <c r="S17" s="24"/>
      <c r="T17" s="24"/>
      <c r="U17" s="24"/>
      <c r="V17" s="24"/>
    </row>
    <row r="18" spans="1:23" x14ac:dyDescent="0.3">
      <c r="A18" s="32"/>
      <c r="B18" s="24"/>
      <c r="C18" s="50" t="s">
        <v>437</v>
      </c>
      <c r="D18" s="161"/>
      <c r="E18" s="32"/>
      <c r="F18" s="32"/>
      <c r="G18" s="50"/>
      <c r="H18" s="56"/>
      <c r="I18" s="22"/>
      <c r="J18" s="36"/>
      <c r="K18" s="24"/>
      <c r="L18" s="24"/>
      <c r="M18" s="24"/>
      <c r="N18" s="24"/>
      <c r="O18" s="165"/>
      <c r="P18" s="24"/>
      <c r="Q18" s="24"/>
      <c r="R18" s="24"/>
      <c r="S18" s="24"/>
      <c r="T18" s="24"/>
      <c r="U18" s="24"/>
      <c r="V18" s="24"/>
    </row>
    <row r="19" spans="1:23" x14ac:dyDescent="0.3">
      <c r="A19" s="29"/>
      <c r="B19" s="29"/>
      <c r="C19" s="29"/>
      <c r="D19" s="29"/>
      <c r="E19" s="33"/>
      <c r="F19" s="29"/>
      <c r="G19" s="34"/>
      <c r="H19" s="34"/>
      <c r="I19" s="27"/>
      <c r="J19" s="41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42"/>
    </row>
    <row r="23" spans="1:23" x14ac:dyDescent="0.3">
      <c r="E23" s="382" t="s">
        <v>289</v>
      </c>
    </row>
  </sheetData>
  <mergeCells count="19">
    <mergeCell ref="I8:J8"/>
    <mergeCell ref="I9:J9"/>
    <mergeCell ref="I14:J14"/>
    <mergeCell ref="A1:V1"/>
    <mergeCell ref="A2:V2"/>
    <mergeCell ref="A3:V3"/>
    <mergeCell ref="B6:B8"/>
    <mergeCell ref="C6:C8"/>
    <mergeCell ref="D6:D8"/>
    <mergeCell ref="F6:F8"/>
    <mergeCell ref="G6:J6"/>
    <mergeCell ref="K6:M6"/>
    <mergeCell ref="N6:V6"/>
    <mergeCell ref="G7:H7"/>
    <mergeCell ref="I7:J7"/>
    <mergeCell ref="K7:M7"/>
    <mergeCell ref="N7:P7"/>
    <mergeCell ref="Q7:S7"/>
    <mergeCell ref="T7:V7"/>
  </mergeCells>
  <pageMargins left="0.27559055118110237" right="0.23622047244094491" top="1.0629921259842521" bottom="0.23622047244094491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opLeftCell="A16" workbookViewId="0">
      <selection activeCell="A9" sqref="A9"/>
    </sheetView>
  </sheetViews>
  <sheetFormatPr defaultRowHeight="20.25" x14ac:dyDescent="0.3"/>
  <cols>
    <col min="1" max="1" width="4.75" style="2" customWidth="1"/>
    <col min="2" max="2" width="20.75" style="2" customWidth="1"/>
    <col min="3" max="3" width="21.125" style="2" customWidth="1"/>
    <col min="4" max="4" width="9.625" style="2" customWidth="1"/>
    <col min="5" max="5" width="7.375" style="2" customWidth="1"/>
    <col min="6" max="6" width="8.875" style="2" customWidth="1"/>
    <col min="7" max="7" width="3.5" style="2" customWidth="1"/>
    <col min="8" max="19" width="3.625" style="2" customWidth="1"/>
    <col min="20" max="20" width="3.375" style="2" customWidth="1"/>
    <col min="21" max="21" width="3.125" style="2" customWidth="1"/>
    <col min="22" max="22" width="2.875" style="2" customWidth="1"/>
    <col min="23" max="23" width="3.125" style="2" customWidth="1"/>
    <col min="24" max="24" width="3" style="2" customWidth="1"/>
    <col min="25" max="16384" width="9" style="2"/>
  </cols>
  <sheetData>
    <row r="1" spans="1:23" x14ac:dyDescent="0.3">
      <c r="A1" s="642" t="s">
        <v>11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</row>
    <row r="2" spans="1:23" x14ac:dyDescent="0.3">
      <c r="A2" s="642" t="s">
        <v>339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</row>
    <row r="3" spans="1:23" x14ac:dyDescent="0.3">
      <c r="A3" s="642" t="s">
        <v>74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</row>
    <row r="4" spans="1:23" x14ac:dyDescent="0.3">
      <c r="A4" s="3">
        <v>3</v>
      </c>
      <c r="B4" s="4" t="s">
        <v>101</v>
      </c>
      <c r="C4" s="4"/>
      <c r="D4" s="5"/>
    </row>
    <row r="5" spans="1:23" x14ac:dyDescent="0.3">
      <c r="A5" s="6">
        <v>3.3</v>
      </c>
      <c r="B5" s="39" t="s">
        <v>91</v>
      </c>
      <c r="C5" s="4"/>
    </row>
    <row r="6" spans="1:23" ht="20.25" customHeight="1" x14ac:dyDescent="0.3">
      <c r="A6" s="7" t="s">
        <v>28</v>
      </c>
      <c r="B6" s="639" t="s">
        <v>30</v>
      </c>
      <c r="C6" s="671" t="s">
        <v>32</v>
      </c>
      <c r="D6" s="671" t="s">
        <v>7</v>
      </c>
      <c r="E6" s="97" t="s">
        <v>12</v>
      </c>
      <c r="F6" s="657" t="s">
        <v>61</v>
      </c>
      <c r="G6" s="678" t="s">
        <v>39</v>
      </c>
      <c r="H6" s="679"/>
      <c r="I6" s="679"/>
      <c r="J6" s="680"/>
      <c r="K6" s="656" t="s">
        <v>53</v>
      </c>
      <c r="L6" s="656"/>
      <c r="M6" s="656"/>
      <c r="N6" s="656" t="s">
        <v>439</v>
      </c>
      <c r="O6" s="656"/>
      <c r="P6" s="656"/>
      <c r="Q6" s="656"/>
      <c r="R6" s="656"/>
      <c r="S6" s="656"/>
      <c r="T6" s="656"/>
      <c r="U6" s="656"/>
      <c r="V6" s="656"/>
    </row>
    <row r="7" spans="1:23" x14ac:dyDescent="0.3">
      <c r="A7" s="10" t="s">
        <v>29</v>
      </c>
      <c r="B7" s="639"/>
      <c r="C7" s="672"/>
      <c r="D7" s="672"/>
      <c r="E7" s="98" t="s">
        <v>13</v>
      </c>
      <c r="F7" s="658"/>
      <c r="G7" s="668" t="s">
        <v>40</v>
      </c>
      <c r="H7" s="669"/>
      <c r="I7" s="668" t="s">
        <v>41</v>
      </c>
      <c r="J7" s="669"/>
      <c r="K7" s="675" t="s">
        <v>33</v>
      </c>
      <c r="L7" s="676"/>
      <c r="M7" s="677"/>
      <c r="N7" s="675" t="s">
        <v>34</v>
      </c>
      <c r="O7" s="676"/>
      <c r="P7" s="677"/>
      <c r="Q7" s="675" t="s">
        <v>35</v>
      </c>
      <c r="R7" s="676"/>
      <c r="S7" s="677"/>
      <c r="T7" s="675" t="s">
        <v>36</v>
      </c>
      <c r="U7" s="676"/>
      <c r="V7" s="677"/>
    </row>
    <row r="8" spans="1:23" x14ac:dyDescent="0.3">
      <c r="A8" s="12"/>
      <c r="B8" s="639"/>
      <c r="C8" s="673"/>
      <c r="D8" s="673"/>
      <c r="E8" s="127"/>
      <c r="F8" s="662"/>
      <c r="G8" s="126" t="s">
        <v>42</v>
      </c>
      <c r="H8" s="126" t="s">
        <v>43</v>
      </c>
      <c r="I8" s="668" t="s">
        <v>42</v>
      </c>
      <c r="J8" s="669"/>
      <c r="K8" s="95" t="s">
        <v>15</v>
      </c>
      <c r="L8" s="95" t="s">
        <v>16</v>
      </c>
      <c r="M8" s="95" t="s">
        <v>17</v>
      </c>
      <c r="N8" s="95" t="s">
        <v>18</v>
      </c>
      <c r="O8" s="95" t="s">
        <v>19</v>
      </c>
      <c r="P8" s="95" t="s">
        <v>20</v>
      </c>
      <c r="Q8" s="95" t="s">
        <v>21</v>
      </c>
      <c r="R8" s="95" t="s">
        <v>22</v>
      </c>
      <c r="S8" s="95" t="s">
        <v>23</v>
      </c>
      <c r="T8" s="95" t="s">
        <v>24</v>
      </c>
      <c r="U8" s="95" t="s">
        <v>25</v>
      </c>
      <c r="V8" s="95" t="s">
        <v>26</v>
      </c>
    </row>
    <row r="9" spans="1:23" s="187" customFormat="1" x14ac:dyDescent="0.3">
      <c r="A9" s="54"/>
      <c r="B9" s="236"/>
      <c r="C9" s="236"/>
      <c r="D9" s="252"/>
      <c r="E9" s="191"/>
      <c r="F9" s="239"/>
      <c r="G9" s="194"/>
      <c r="H9" s="194"/>
      <c r="I9" s="683"/>
      <c r="J9" s="684"/>
      <c r="K9" s="94"/>
      <c r="L9" s="94"/>
      <c r="M9" s="94"/>
      <c r="N9" s="94"/>
      <c r="O9" s="94"/>
      <c r="P9" s="94"/>
      <c r="Q9" s="164"/>
      <c r="R9" s="164"/>
      <c r="S9" s="164"/>
      <c r="T9" s="94"/>
      <c r="U9" s="94"/>
      <c r="V9" s="94"/>
    </row>
    <row r="10" spans="1:23" s="187" customFormat="1" x14ac:dyDescent="0.3">
      <c r="A10" s="32"/>
      <c r="B10" s="214"/>
      <c r="C10" s="214"/>
      <c r="D10" s="253"/>
      <c r="E10" s="197"/>
      <c r="F10" s="222"/>
      <c r="G10" s="201"/>
      <c r="H10" s="201"/>
      <c r="I10" s="210"/>
      <c r="J10" s="342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3" s="187" customFormat="1" x14ac:dyDescent="0.3">
      <c r="A11" s="32"/>
      <c r="B11" s="237"/>
      <c r="C11" s="214"/>
      <c r="D11" s="222"/>
      <c r="E11" s="197"/>
      <c r="F11" s="222"/>
      <c r="G11" s="201"/>
      <c r="H11" s="201"/>
      <c r="I11" s="210"/>
      <c r="J11" s="342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3" s="187" customFormat="1" x14ac:dyDescent="0.3">
      <c r="A12" s="32"/>
      <c r="B12" s="254"/>
      <c r="C12" s="238"/>
      <c r="D12" s="222"/>
      <c r="E12" s="197"/>
      <c r="F12" s="222"/>
      <c r="G12" s="201"/>
      <c r="H12" s="201"/>
      <c r="I12" s="210"/>
      <c r="J12" s="342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3" s="187" customFormat="1" x14ac:dyDescent="0.3">
      <c r="A13" s="32"/>
      <c r="B13" s="254"/>
      <c r="C13" s="238"/>
      <c r="D13" s="222"/>
      <c r="E13" s="197"/>
      <c r="F13" s="222"/>
      <c r="G13" s="201"/>
      <c r="H13" s="201"/>
      <c r="I13" s="210"/>
      <c r="J13" s="342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3" x14ac:dyDescent="0.3">
      <c r="A14" s="32"/>
      <c r="B14" s="198"/>
      <c r="C14" s="199"/>
      <c r="D14" s="200"/>
      <c r="E14" s="197"/>
      <c r="F14" s="197"/>
      <c r="G14" s="201"/>
      <c r="H14" s="201"/>
      <c r="I14" s="685"/>
      <c r="J14" s="686"/>
      <c r="K14" s="202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42"/>
    </row>
    <row r="15" spans="1:23" x14ac:dyDescent="0.3">
      <c r="A15" s="32"/>
      <c r="B15" s="198"/>
      <c r="C15" s="199"/>
      <c r="D15" s="200"/>
      <c r="E15" s="197"/>
      <c r="F15" s="197"/>
      <c r="G15" s="201"/>
      <c r="H15" s="201"/>
      <c r="I15" s="210"/>
      <c r="J15" s="342"/>
      <c r="K15" s="202"/>
      <c r="L15" s="166"/>
      <c r="M15" s="166"/>
      <c r="N15" s="61"/>
      <c r="O15" s="61"/>
      <c r="P15" s="61"/>
      <c r="Q15" s="61"/>
      <c r="R15" s="61"/>
      <c r="S15" s="61"/>
      <c r="T15" s="61"/>
      <c r="U15" s="61"/>
      <c r="V15" s="61"/>
      <c r="W15" s="42"/>
    </row>
    <row r="16" spans="1:23" x14ac:dyDescent="0.3">
      <c r="A16" s="32"/>
      <c r="B16" s="198"/>
      <c r="C16" s="199"/>
      <c r="D16" s="200"/>
      <c r="E16" s="197"/>
      <c r="F16" s="197"/>
      <c r="G16" s="201"/>
      <c r="H16" s="201"/>
      <c r="I16" s="210"/>
      <c r="J16" s="342"/>
      <c r="K16" s="202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42"/>
    </row>
    <row r="17" spans="1:23" x14ac:dyDescent="0.3">
      <c r="A17" s="32"/>
      <c r="B17" s="198"/>
      <c r="C17" s="199"/>
      <c r="D17" s="200"/>
      <c r="E17" s="197"/>
      <c r="F17" s="197"/>
      <c r="G17" s="201"/>
      <c r="H17" s="201"/>
      <c r="I17" s="210"/>
      <c r="J17" s="342"/>
      <c r="K17" s="202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42"/>
    </row>
    <row r="18" spans="1:23" x14ac:dyDescent="0.3">
      <c r="A18" s="32"/>
      <c r="B18" s="198"/>
      <c r="C18" s="199"/>
      <c r="D18" s="200"/>
      <c r="E18" s="197"/>
      <c r="F18" s="197"/>
      <c r="G18" s="201"/>
      <c r="H18" s="201"/>
      <c r="I18" s="210"/>
      <c r="J18" s="342"/>
      <c r="K18" s="202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42"/>
    </row>
    <row r="19" spans="1:23" x14ac:dyDescent="0.3">
      <c r="A19" s="32"/>
      <c r="B19" s="198"/>
      <c r="C19" s="199"/>
      <c r="D19" s="200"/>
      <c r="E19" s="197"/>
      <c r="F19" s="197"/>
      <c r="G19" s="201"/>
      <c r="H19" s="201"/>
      <c r="I19" s="210"/>
      <c r="J19" s="342"/>
      <c r="K19" s="202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42"/>
    </row>
    <row r="20" spans="1:23" x14ac:dyDescent="0.3">
      <c r="A20" s="33"/>
      <c r="B20" s="213"/>
      <c r="C20" s="204"/>
      <c r="D20" s="205"/>
      <c r="E20" s="203"/>
      <c r="F20" s="203"/>
      <c r="G20" s="206"/>
      <c r="H20" s="206"/>
      <c r="I20" s="211"/>
      <c r="J20" s="343"/>
      <c r="K20" s="207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42"/>
    </row>
    <row r="21" spans="1:23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3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3" x14ac:dyDescent="0.3">
      <c r="A23" s="5"/>
      <c r="B23" s="5"/>
      <c r="C23" s="5"/>
      <c r="D23" s="5"/>
      <c r="E23" s="384" t="s">
        <v>290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42"/>
    </row>
    <row r="24" spans="1:23" x14ac:dyDescent="0.3">
      <c r="W24" s="42"/>
    </row>
    <row r="25" spans="1:23" x14ac:dyDescent="0.3">
      <c r="W25" s="42"/>
    </row>
  </sheetData>
  <mergeCells count="19">
    <mergeCell ref="I14:J14"/>
    <mergeCell ref="A1:V1"/>
    <mergeCell ref="A2:V2"/>
    <mergeCell ref="A3:V3"/>
    <mergeCell ref="B6:B8"/>
    <mergeCell ref="C6:C8"/>
    <mergeCell ref="D6:D8"/>
    <mergeCell ref="F6:F8"/>
    <mergeCell ref="G6:J6"/>
    <mergeCell ref="K6:M6"/>
    <mergeCell ref="N6:V6"/>
    <mergeCell ref="T7:V7"/>
    <mergeCell ref="G7:H7"/>
    <mergeCell ref="I7:J7"/>
    <mergeCell ref="K7:M7"/>
    <mergeCell ref="N7:P7"/>
    <mergeCell ref="Q7:S7"/>
    <mergeCell ref="I8:J8"/>
    <mergeCell ref="I9:J9"/>
  </mergeCells>
  <pageMargins left="0.27559055118110237" right="0.23622047244094491" top="1.0629921259842521" bottom="0.23622047244094491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2"/>
  <sheetViews>
    <sheetView showWhiteSpace="0" zoomScaleNormal="100" zoomScaleSheetLayoutView="100" workbookViewId="0">
      <pane xSplit="7" ySplit="9" topLeftCell="H70" activePane="bottomRight" state="frozen"/>
      <selection pane="topRight" activeCell="H1" sqref="H1"/>
      <selection pane="bottomLeft" activeCell="A10" sqref="A10"/>
      <selection pane="bottomRight" activeCell="D13" sqref="D13"/>
    </sheetView>
  </sheetViews>
  <sheetFormatPr defaultRowHeight="20.25" x14ac:dyDescent="0.3"/>
  <cols>
    <col min="1" max="1" width="4.75" style="2" customWidth="1"/>
    <col min="2" max="2" width="23" style="2" customWidth="1"/>
    <col min="3" max="3" width="24.375" style="2" customWidth="1"/>
    <col min="4" max="4" width="9.875" style="283" customWidth="1"/>
    <col min="5" max="5" width="8.125" style="2" customWidth="1"/>
    <col min="6" max="6" width="8" style="2" customWidth="1"/>
    <col min="7" max="7" width="4.125" style="2" customWidth="1"/>
    <col min="8" max="8" width="3.125" style="2" customWidth="1"/>
    <col min="9" max="9" width="4.5" style="177" customWidth="1"/>
    <col min="10" max="18" width="3.125" style="2" customWidth="1"/>
    <col min="19" max="19" width="3.625" style="2" customWidth="1"/>
    <col min="20" max="20" width="3.375" style="2" customWidth="1"/>
    <col min="21" max="21" width="3.125" style="2" customWidth="1"/>
    <col min="22" max="22" width="3.625" style="2" customWidth="1"/>
    <col min="23" max="23" width="3.125" style="2" customWidth="1"/>
    <col min="24" max="24" width="3" style="2" customWidth="1"/>
    <col min="25" max="16384" width="9" style="2"/>
  </cols>
  <sheetData>
    <row r="1" spans="1:22" x14ac:dyDescent="0.3">
      <c r="A1" s="642" t="s">
        <v>11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</row>
    <row r="2" spans="1:22" x14ac:dyDescent="0.3">
      <c r="A2" s="642" t="s">
        <v>339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</row>
    <row r="3" spans="1:22" x14ac:dyDescent="0.3">
      <c r="A3" s="642" t="s">
        <v>74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  <c r="M3" s="642"/>
      <c r="N3" s="642"/>
      <c r="O3" s="642"/>
      <c r="P3" s="642"/>
      <c r="Q3" s="642"/>
      <c r="R3" s="642"/>
      <c r="S3" s="642"/>
      <c r="T3" s="642"/>
      <c r="U3" s="642"/>
      <c r="V3" s="642"/>
    </row>
    <row r="4" spans="1:22" x14ac:dyDescent="0.3">
      <c r="A4" s="3">
        <v>4</v>
      </c>
      <c r="B4" s="4" t="s">
        <v>256</v>
      </c>
      <c r="C4" s="4"/>
      <c r="D4" s="282"/>
    </row>
    <row r="5" spans="1:22" x14ac:dyDescent="0.3">
      <c r="A5" s="6">
        <v>4.0999999999999996</v>
      </c>
      <c r="B5" s="690" t="s">
        <v>138</v>
      </c>
      <c r="C5" s="690"/>
      <c r="G5" s="118"/>
    </row>
    <row r="6" spans="1:22" ht="20.25" customHeight="1" x14ac:dyDescent="0.3">
      <c r="A6" s="7" t="s">
        <v>28</v>
      </c>
      <c r="B6" s="687" t="s">
        <v>30</v>
      </c>
      <c r="C6" s="687" t="s">
        <v>32</v>
      </c>
      <c r="D6" s="688" t="s">
        <v>7</v>
      </c>
      <c r="E6" s="122" t="s">
        <v>12</v>
      </c>
      <c r="F6" s="650" t="s">
        <v>61</v>
      </c>
      <c r="G6" s="687" t="s">
        <v>39</v>
      </c>
      <c r="H6" s="687"/>
      <c r="I6" s="687"/>
      <c r="J6" s="687"/>
      <c r="K6" s="656" t="s">
        <v>53</v>
      </c>
      <c r="L6" s="656"/>
      <c r="M6" s="656"/>
      <c r="N6" s="656" t="s">
        <v>439</v>
      </c>
      <c r="O6" s="656"/>
      <c r="P6" s="656"/>
      <c r="Q6" s="656"/>
      <c r="R6" s="656"/>
      <c r="S6" s="656"/>
      <c r="T6" s="656"/>
      <c r="U6" s="656"/>
      <c r="V6" s="656"/>
    </row>
    <row r="7" spans="1:22" x14ac:dyDescent="0.3">
      <c r="A7" s="10" t="s">
        <v>29</v>
      </c>
      <c r="B7" s="687"/>
      <c r="C7" s="687"/>
      <c r="D7" s="688"/>
      <c r="E7" s="134" t="s">
        <v>13</v>
      </c>
      <c r="F7" s="651"/>
      <c r="G7" s="687" t="s">
        <v>40</v>
      </c>
      <c r="H7" s="687"/>
      <c r="I7" s="687" t="s">
        <v>41</v>
      </c>
      <c r="J7" s="687"/>
      <c r="K7" s="689" t="s">
        <v>33</v>
      </c>
      <c r="L7" s="689"/>
      <c r="M7" s="689"/>
      <c r="N7" s="689" t="s">
        <v>34</v>
      </c>
      <c r="O7" s="689"/>
      <c r="P7" s="689"/>
      <c r="Q7" s="689" t="s">
        <v>35</v>
      </c>
      <c r="R7" s="689"/>
      <c r="S7" s="689"/>
      <c r="T7" s="689" t="s">
        <v>36</v>
      </c>
      <c r="U7" s="689"/>
      <c r="V7" s="689"/>
    </row>
    <row r="8" spans="1:22" x14ac:dyDescent="0.3">
      <c r="A8" s="12"/>
      <c r="B8" s="687"/>
      <c r="C8" s="687"/>
      <c r="D8" s="688"/>
      <c r="E8" s="135"/>
      <c r="F8" s="652"/>
      <c r="G8" s="216" t="s">
        <v>42</v>
      </c>
      <c r="H8" s="216" t="s">
        <v>43</v>
      </c>
      <c r="I8" s="695" t="s">
        <v>42</v>
      </c>
      <c r="J8" s="696"/>
      <c r="K8" s="158" t="s">
        <v>15</v>
      </c>
      <c r="L8" s="158" t="s">
        <v>16</v>
      </c>
      <c r="M8" s="158" t="s">
        <v>17</v>
      </c>
      <c r="N8" s="158" t="s">
        <v>18</v>
      </c>
      <c r="O8" s="158" t="s">
        <v>19</v>
      </c>
      <c r="P8" s="158" t="s">
        <v>20</v>
      </c>
      <c r="Q8" s="158" t="s">
        <v>21</v>
      </c>
      <c r="R8" s="158" t="s">
        <v>22</v>
      </c>
      <c r="S8" s="158" t="s">
        <v>23</v>
      </c>
      <c r="T8" s="158" t="s">
        <v>24</v>
      </c>
      <c r="U8" s="158" t="s">
        <v>25</v>
      </c>
      <c r="V8" s="158" t="s">
        <v>26</v>
      </c>
    </row>
    <row r="9" spans="1:22" x14ac:dyDescent="0.3">
      <c r="A9" s="54">
        <v>1</v>
      </c>
      <c r="B9" s="528" t="s">
        <v>169</v>
      </c>
      <c r="C9" s="528" t="s">
        <v>96</v>
      </c>
      <c r="D9" s="559">
        <v>5000</v>
      </c>
      <c r="E9" s="552" t="s">
        <v>147</v>
      </c>
      <c r="F9" s="553" t="s">
        <v>45</v>
      </c>
      <c r="G9" s="49">
        <v>106</v>
      </c>
      <c r="H9" s="49">
        <v>25</v>
      </c>
      <c r="I9" s="701" t="s">
        <v>541</v>
      </c>
      <c r="J9" s="702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</row>
    <row r="10" spans="1:22" x14ac:dyDescent="0.3">
      <c r="A10" s="32"/>
      <c r="B10" s="101" t="s">
        <v>531</v>
      </c>
      <c r="C10" s="101" t="s">
        <v>533</v>
      </c>
      <c r="D10" s="560"/>
      <c r="E10" s="63" t="s">
        <v>540</v>
      </c>
      <c r="F10" s="551" t="s">
        <v>46</v>
      </c>
      <c r="G10" s="51"/>
      <c r="H10" s="51"/>
      <c r="I10" s="554"/>
      <c r="J10" s="555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</row>
    <row r="11" spans="1:22" x14ac:dyDescent="0.3">
      <c r="A11" s="32"/>
      <c r="B11" s="101" t="s">
        <v>532</v>
      </c>
      <c r="C11" s="101" t="s">
        <v>534</v>
      </c>
      <c r="D11" s="560"/>
      <c r="E11" s="63" t="s">
        <v>44</v>
      </c>
      <c r="F11" s="551"/>
      <c r="G11" s="51"/>
      <c r="H11" s="51"/>
      <c r="I11" s="554"/>
      <c r="J11" s="555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</row>
    <row r="12" spans="1:22" x14ac:dyDescent="0.3">
      <c r="A12" s="32"/>
      <c r="B12" s="101"/>
      <c r="C12" s="101" t="s">
        <v>535</v>
      </c>
      <c r="D12" s="560"/>
      <c r="E12" s="63" t="s">
        <v>71</v>
      </c>
      <c r="F12" s="551"/>
      <c r="G12" s="51"/>
      <c r="H12" s="51"/>
      <c r="I12" s="554"/>
      <c r="J12" s="555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</row>
    <row r="13" spans="1:22" x14ac:dyDescent="0.3">
      <c r="A13" s="32"/>
      <c r="B13" s="101"/>
      <c r="C13" s="101" t="s">
        <v>536</v>
      </c>
      <c r="D13" s="560"/>
      <c r="E13" s="63"/>
      <c r="F13" s="551"/>
      <c r="G13" s="51"/>
      <c r="H13" s="51"/>
      <c r="I13" s="554"/>
      <c r="J13" s="555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</row>
    <row r="14" spans="1:22" x14ac:dyDescent="0.3">
      <c r="A14" s="32"/>
      <c r="B14" s="101"/>
      <c r="C14" s="101" t="s">
        <v>537</v>
      </c>
      <c r="D14" s="560"/>
      <c r="E14" s="63"/>
      <c r="F14" s="551"/>
      <c r="G14" s="51"/>
      <c r="H14" s="51"/>
      <c r="I14" s="554"/>
      <c r="J14" s="555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</row>
    <row r="15" spans="1:22" x14ac:dyDescent="0.3">
      <c r="A15" s="32"/>
      <c r="B15" s="101"/>
      <c r="C15" s="101" t="s">
        <v>538</v>
      </c>
      <c r="D15" s="560"/>
      <c r="E15" s="63"/>
      <c r="F15" s="551"/>
      <c r="G15" s="51"/>
      <c r="H15" s="51"/>
      <c r="I15" s="554"/>
      <c r="J15" s="555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</row>
    <row r="16" spans="1:22" x14ac:dyDescent="0.3">
      <c r="A16" s="32"/>
      <c r="B16" s="101"/>
      <c r="C16" s="101" t="s">
        <v>539</v>
      </c>
      <c r="D16" s="560"/>
      <c r="E16" s="63"/>
      <c r="F16" s="551"/>
      <c r="G16" s="51"/>
      <c r="H16" s="51"/>
      <c r="I16" s="554"/>
      <c r="J16" s="555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</row>
    <row r="17" spans="1:22" x14ac:dyDescent="0.3">
      <c r="A17" s="54">
        <v>2</v>
      </c>
      <c r="B17" s="528" t="s">
        <v>170</v>
      </c>
      <c r="C17" s="528" t="s">
        <v>96</v>
      </c>
      <c r="D17" s="559">
        <v>20000</v>
      </c>
      <c r="E17" s="552" t="s">
        <v>147</v>
      </c>
      <c r="F17" s="553" t="s">
        <v>45</v>
      </c>
      <c r="G17" s="49">
        <v>107</v>
      </c>
      <c r="H17" s="49">
        <v>26</v>
      </c>
      <c r="I17" s="701" t="s">
        <v>545</v>
      </c>
      <c r="J17" s="702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  <row r="18" spans="1:22" x14ac:dyDescent="0.3">
      <c r="A18" s="32"/>
      <c r="B18" s="101"/>
      <c r="C18" s="101" t="s">
        <v>542</v>
      </c>
      <c r="D18" s="560"/>
      <c r="E18" s="63" t="s">
        <v>540</v>
      </c>
      <c r="F18" s="551" t="s">
        <v>46</v>
      </c>
      <c r="G18" s="51"/>
      <c r="H18" s="51"/>
      <c r="I18" s="554"/>
      <c r="J18" s="555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</row>
    <row r="19" spans="1:22" x14ac:dyDescent="0.3">
      <c r="A19" s="32"/>
      <c r="B19" s="101"/>
      <c r="C19" s="101" t="s">
        <v>544</v>
      </c>
      <c r="D19" s="560"/>
      <c r="E19" s="63" t="s">
        <v>44</v>
      </c>
      <c r="F19" s="551"/>
      <c r="G19" s="51"/>
      <c r="H19" s="51"/>
      <c r="I19" s="554"/>
      <c r="J19" s="555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</row>
    <row r="20" spans="1:22" x14ac:dyDescent="0.3">
      <c r="A20" s="32"/>
      <c r="B20" s="101"/>
      <c r="C20" s="101" t="s">
        <v>543</v>
      </c>
      <c r="D20" s="560"/>
      <c r="E20" s="63" t="s">
        <v>71</v>
      </c>
      <c r="F20" s="551"/>
      <c r="G20" s="51"/>
      <c r="H20" s="51"/>
      <c r="I20" s="554"/>
      <c r="J20" s="555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</row>
    <row r="21" spans="1:22" x14ac:dyDescent="0.3">
      <c r="A21" s="32"/>
      <c r="B21" s="101"/>
      <c r="C21" s="101" t="s">
        <v>537</v>
      </c>
      <c r="D21" s="560"/>
      <c r="E21" s="63"/>
      <c r="F21" s="551"/>
      <c r="G21" s="51"/>
      <c r="H21" s="51"/>
      <c r="I21" s="554"/>
      <c r="J21" s="555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</row>
    <row r="22" spans="1:22" x14ac:dyDescent="0.3">
      <c r="A22" s="32"/>
      <c r="B22" s="101"/>
      <c r="C22" s="101" t="s">
        <v>538</v>
      </c>
      <c r="D22" s="560"/>
      <c r="E22" s="63"/>
      <c r="F22" s="551"/>
      <c r="G22" s="51"/>
      <c r="H22" s="51"/>
      <c r="I22" s="554"/>
      <c r="J22" s="555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</row>
    <row r="23" spans="1:22" x14ac:dyDescent="0.3">
      <c r="A23" s="33"/>
      <c r="B23" s="102"/>
      <c r="C23" s="102" t="s">
        <v>539</v>
      </c>
      <c r="D23" s="561"/>
      <c r="E23" s="64"/>
      <c r="F23" s="556"/>
      <c r="G23" s="52"/>
      <c r="H23" s="52"/>
      <c r="I23" s="557"/>
      <c r="J23" s="558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</row>
    <row r="24" spans="1:22" x14ac:dyDescent="0.3">
      <c r="A24" s="6"/>
      <c r="B24" s="401"/>
      <c r="C24" s="402"/>
      <c r="D24" s="565"/>
      <c r="E24" s="410" t="s">
        <v>291</v>
      </c>
      <c r="F24" s="403"/>
      <c r="G24" s="404"/>
      <c r="H24" s="404"/>
      <c r="I24" s="404"/>
      <c r="J24" s="404"/>
      <c r="K24" s="40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21" x14ac:dyDescent="0.35">
      <c r="A25" s="54">
        <v>3</v>
      </c>
      <c r="B25" s="192" t="s">
        <v>139</v>
      </c>
      <c r="C25" s="170" t="s">
        <v>50</v>
      </c>
      <c r="D25" s="562">
        <v>55370</v>
      </c>
      <c r="E25" s="171" t="s">
        <v>147</v>
      </c>
      <c r="F25" s="239" t="s">
        <v>45</v>
      </c>
      <c r="G25" s="226">
        <v>106</v>
      </c>
      <c r="H25" s="226">
        <v>23</v>
      </c>
      <c r="I25" s="697" t="s">
        <v>547</v>
      </c>
      <c r="J25" s="698"/>
      <c r="K25" s="255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  <row r="26" spans="1:22" x14ac:dyDescent="0.3">
      <c r="A26" s="32"/>
      <c r="B26" s="198" t="s">
        <v>140</v>
      </c>
      <c r="C26" s="198" t="s">
        <v>144</v>
      </c>
      <c r="D26" s="563"/>
      <c r="E26" s="209" t="s">
        <v>148</v>
      </c>
      <c r="F26" s="222" t="s">
        <v>46</v>
      </c>
      <c r="G26" s="228"/>
      <c r="H26" s="228"/>
      <c r="I26" s="246"/>
      <c r="J26" s="352"/>
      <c r="K26" s="227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</row>
    <row r="27" spans="1:22" x14ac:dyDescent="0.3">
      <c r="A27" s="32"/>
      <c r="B27" s="198" t="s">
        <v>141</v>
      </c>
      <c r="C27" s="198" t="s">
        <v>145</v>
      </c>
      <c r="D27" s="563"/>
      <c r="E27" s="209"/>
      <c r="F27" s="222"/>
      <c r="G27" s="228"/>
      <c r="H27" s="228"/>
      <c r="I27" s="246"/>
      <c r="J27" s="352"/>
      <c r="K27" s="227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</row>
    <row r="28" spans="1:22" x14ac:dyDescent="0.3">
      <c r="A28" s="32"/>
      <c r="B28" s="198" t="s">
        <v>142</v>
      </c>
      <c r="C28" s="198" t="s">
        <v>146</v>
      </c>
      <c r="D28" s="563"/>
      <c r="E28" s="209"/>
      <c r="F28" s="222"/>
      <c r="G28" s="228"/>
      <c r="H28" s="228"/>
      <c r="I28" s="246"/>
      <c r="J28" s="352"/>
      <c r="K28" s="227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22" x14ac:dyDescent="0.3">
      <c r="A29" s="32"/>
      <c r="B29" s="198" t="s">
        <v>143</v>
      </c>
      <c r="C29" s="198" t="s">
        <v>546</v>
      </c>
      <c r="D29" s="563"/>
      <c r="E29" s="209"/>
      <c r="F29" s="222"/>
      <c r="G29" s="228"/>
      <c r="H29" s="228"/>
      <c r="I29" s="246"/>
      <c r="J29" s="352"/>
      <c r="K29" s="227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22" x14ac:dyDescent="0.3">
      <c r="A30" s="32"/>
      <c r="B30" s="198"/>
      <c r="C30" s="198" t="s">
        <v>149</v>
      </c>
      <c r="D30" s="563"/>
      <c r="E30" s="209"/>
      <c r="F30" s="222"/>
      <c r="G30" s="228"/>
      <c r="H30" s="228"/>
      <c r="I30" s="246"/>
      <c r="J30" s="352"/>
      <c r="K30" s="227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22" x14ac:dyDescent="0.3">
      <c r="A31" s="32"/>
      <c r="B31" s="198"/>
      <c r="C31" s="198" t="s">
        <v>146</v>
      </c>
      <c r="D31" s="563"/>
      <c r="E31" s="209"/>
      <c r="F31" s="222"/>
      <c r="G31" s="228"/>
      <c r="H31" s="228"/>
      <c r="I31" s="246"/>
      <c r="J31" s="352"/>
      <c r="K31" s="227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2" x14ac:dyDescent="0.3">
      <c r="A32" s="32"/>
      <c r="B32" s="198"/>
      <c r="C32" s="198" t="s">
        <v>546</v>
      </c>
      <c r="D32" s="563"/>
      <c r="E32" s="209"/>
      <c r="F32" s="222"/>
      <c r="G32" s="228"/>
      <c r="H32" s="228"/>
      <c r="I32" s="246"/>
      <c r="J32" s="352"/>
      <c r="K32" s="227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3" x14ac:dyDescent="0.3">
      <c r="A33" s="32"/>
      <c r="B33" s="198"/>
      <c r="C33" s="198" t="s">
        <v>150</v>
      </c>
      <c r="D33" s="563"/>
      <c r="E33" s="209"/>
      <c r="F33" s="222"/>
      <c r="G33" s="228"/>
      <c r="H33" s="228"/>
      <c r="I33" s="246"/>
      <c r="J33" s="352"/>
      <c r="K33" s="227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1:23" x14ac:dyDescent="0.3">
      <c r="A34" s="32"/>
      <c r="B34" s="198"/>
      <c r="C34" s="198" t="s">
        <v>146</v>
      </c>
      <c r="D34" s="563"/>
      <c r="E34" s="209"/>
      <c r="F34" s="222"/>
      <c r="G34" s="228"/>
      <c r="H34" s="228"/>
      <c r="I34" s="246"/>
      <c r="J34" s="352"/>
      <c r="K34" s="227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spans="1:23" x14ac:dyDescent="0.3">
      <c r="A35" s="32"/>
      <c r="B35" s="198"/>
      <c r="C35" s="214" t="s">
        <v>548</v>
      </c>
      <c r="D35" s="563"/>
      <c r="E35" s="209"/>
      <c r="F35" s="222"/>
      <c r="G35" s="228"/>
      <c r="H35" s="228"/>
      <c r="I35" s="246"/>
      <c r="J35" s="352"/>
      <c r="K35" s="227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1:23" x14ac:dyDescent="0.3">
      <c r="A36" s="32"/>
      <c r="B36" s="198"/>
      <c r="C36" s="214" t="s">
        <v>151</v>
      </c>
      <c r="D36" s="563"/>
      <c r="E36" s="209"/>
      <c r="F36" s="222"/>
      <c r="G36" s="228"/>
      <c r="H36" s="228"/>
      <c r="I36" s="246"/>
      <c r="J36" s="352"/>
      <c r="K36" s="227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1:23" x14ac:dyDescent="0.3">
      <c r="A37" s="32"/>
      <c r="B37" s="198"/>
      <c r="C37" s="214" t="s">
        <v>152</v>
      </c>
      <c r="D37" s="563"/>
      <c r="E37" s="209"/>
      <c r="F37" s="222"/>
      <c r="G37" s="228"/>
      <c r="H37" s="228"/>
      <c r="I37" s="246"/>
      <c r="J37" s="352"/>
      <c r="K37" s="227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</row>
    <row r="38" spans="1:23" x14ac:dyDescent="0.3">
      <c r="A38" s="33"/>
      <c r="B38" s="213"/>
      <c r="C38" s="223" t="s">
        <v>549</v>
      </c>
      <c r="D38" s="564"/>
      <c r="E38" s="221"/>
      <c r="F38" s="240"/>
      <c r="G38" s="230"/>
      <c r="H38" s="230"/>
      <c r="I38" s="319"/>
      <c r="J38" s="353"/>
      <c r="K38" s="229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1:23" x14ac:dyDescent="0.3">
      <c r="A39" s="6"/>
      <c r="B39" s="406"/>
      <c r="C39" s="407"/>
      <c r="D39" s="566"/>
      <c r="E39" s="407"/>
      <c r="F39" s="407"/>
      <c r="G39" s="408"/>
      <c r="H39" s="408"/>
      <c r="I39" s="408"/>
      <c r="J39" s="408"/>
      <c r="K39" s="409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42"/>
    </row>
    <row r="40" spans="1:23" x14ac:dyDescent="0.3">
      <c r="A40" s="6"/>
      <c r="B40" s="406"/>
      <c r="C40" s="407"/>
      <c r="D40" s="566"/>
      <c r="E40" s="407"/>
      <c r="F40" s="407"/>
      <c r="G40" s="408"/>
      <c r="H40" s="408"/>
      <c r="I40" s="408"/>
      <c r="J40" s="408"/>
      <c r="K40" s="409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42"/>
    </row>
    <row r="41" spans="1:23" x14ac:dyDescent="0.3">
      <c r="A41" s="6"/>
      <c r="B41" s="406"/>
      <c r="C41" s="407"/>
      <c r="D41" s="566"/>
      <c r="E41" s="407"/>
      <c r="F41" s="407"/>
      <c r="G41" s="408"/>
      <c r="H41" s="408"/>
      <c r="I41" s="408"/>
      <c r="J41" s="408"/>
      <c r="K41" s="409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42"/>
    </row>
    <row r="42" spans="1:23" x14ac:dyDescent="0.3">
      <c r="A42" s="6"/>
      <c r="B42" s="406"/>
      <c r="C42" s="407"/>
      <c r="D42" s="566"/>
      <c r="E42" s="411" t="s">
        <v>292</v>
      </c>
      <c r="F42" s="407"/>
      <c r="G42" s="408"/>
      <c r="H42" s="408"/>
      <c r="I42" s="408"/>
      <c r="J42" s="408"/>
      <c r="K42" s="409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42"/>
    </row>
    <row r="43" spans="1:23" x14ac:dyDescent="0.3">
      <c r="A43" s="6"/>
      <c r="B43" s="406"/>
      <c r="C43" s="407"/>
      <c r="D43" s="566"/>
      <c r="E43" s="411"/>
      <c r="F43" s="407"/>
      <c r="G43" s="408"/>
      <c r="H43" s="408"/>
      <c r="I43" s="408"/>
      <c r="J43" s="408"/>
      <c r="K43" s="409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42"/>
    </row>
    <row r="44" spans="1:23" x14ac:dyDescent="0.3">
      <c r="A44" s="54">
        <v>4</v>
      </c>
      <c r="B44" s="192" t="s">
        <v>153</v>
      </c>
      <c r="C44" s="224" t="s">
        <v>50</v>
      </c>
      <c r="D44" s="562">
        <v>163200</v>
      </c>
      <c r="E44" s="171" t="s">
        <v>147</v>
      </c>
      <c r="F44" s="239" t="s">
        <v>45</v>
      </c>
      <c r="G44" s="226">
        <v>106</v>
      </c>
      <c r="H44" s="226">
        <v>22</v>
      </c>
      <c r="I44" s="697" t="s">
        <v>157</v>
      </c>
      <c r="J44" s="698"/>
      <c r="K44" s="255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</row>
    <row r="45" spans="1:23" x14ac:dyDescent="0.3">
      <c r="A45" s="32"/>
      <c r="B45" s="198" t="s">
        <v>154</v>
      </c>
      <c r="C45" s="214" t="s">
        <v>144</v>
      </c>
      <c r="D45" s="563"/>
      <c r="E45" s="209" t="s">
        <v>148</v>
      </c>
      <c r="F45" s="222" t="s">
        <v>46</v>
      </c>
      <c r="G45" s="228"/>
      <c r="H45" s="228"/>
      <c r="I45" s="246"/>
      <c r="J45" s="352"/>
      <c r="K45" s="227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</row>
    <row r="46" spans="1:23" x14ac:dyDescent="0.3">
      <c r="A46" s="32"/>
      <c r="B46" s="198" t="s">
        <v>155</v>
      </c>
      <c r="C46" s="214" t="s">
        <v>156</v>
      </c>
      <c r="D46" s="563"/>
      <c r="E46" s="209"/>
      <c r="F46" s="222"/>
      <c r="G46" s="228"/>
      <c r="H46" s="228"/>
      <c r="I46" s="246"/>
      <c r="J46" s="352"/>
      <c r="K46" s="227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</row>
    <row r="47" spans="1:23" x14ac:dyDescent="0.3">
      <c r="A47" s="32"/>
      <c r="B47" s="198"/>
      <c r="C47" s="214" t="s">
        <v>152</v>
      </c>
      <c r="D47" s="563"/>
      <c r="E47" s="209"/>
      <c r="F47" s="222"/>
      <c r="G47" s="228"/>
      <c r="H47" s="228"/>
      <c r="I47" s="246"/>
      <c r="J47" s="352"/>
      <c r="K47" s="227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</row>
    <row r="48" spans="1:23" x14ac:dyDescent="0.3">
      <c r="A48" s="32"/>
      <c r="B48" s="198"/>
      <c r="C48" s="214" t="s">
        <v>550</v>
      </c>
      <c r="D48" s="563"/>
      <c r="E48" s="209"/>
      <c r="F48" s="222"/>
      <c r="G48" s="228"/>
      <c r="H48" s="228"/>
      <c r="I48" s="246"/>
      <c r="J48" s="352"/>
      <c r="K48" s="227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</row>
    <row r="49" spans="1:23" x14ac:dyDescent="0.3">
      <c r="A49" s="32"/>
      <c r="B49" s="198"/>
      <c r="C49" s="214" t="s">
        <v>551</v>
      </c>
      <c r="D49" s="563"/>
      <c r="E49" s="209"/>
      <c r="F49" s="222"/>
      <c r="G49" s="228"/>
      <c r="H49" s="228"/>
      <c r="I49" s="246"/>
      <c r="J49" s="352"/>
      <c r="K49" s="227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</row>
    <row r="50" spans="1:23" x14ac:dyDescent="0.3">
      <c r="A50" s="33"/>
      <c r="B50" s="213"/>
      <c r="C50" s="223" t="s">
        <v>552</v>
      </c>
      <c r="D50" s="564"/>
      <c r="E50" s="221"/>
      <c r="F50" s="240"/>
      <c r="G50" s="230"/>
      <c r="H50" s="230"/>
      <c r="I50" s="319"/>
      <c r="J50" s="353"/>
      <c r="K50" s="229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</row>
    <row r="51" spans="1:23" x14ac:dyDescent="0.3">
      <c r="A51" s="32">
        <v>5</v>
      </c>
      <c r="B51" s="198" t="s">
        <v>153</v>
      </c>
      <c r="C51" s="214" t="s">
        <v>554</v>
      </c>
      <c r="D51" s="563">
        <v>493920</v>
      </c>
      <c r="E51" s="171" t="s">
        <v>147</v>
      </c>
      <c r="F51" s="239" t="s">
        <v>45</v>
      </c>
      <c r="G51" s="226">
        <v>106</v>
      </c>
      <c r="H51" s="226">
        <v>21</v>
      </c>
      <c r="I51" s="697" t="s">
        <v>559</v>
      </c>
      <c r="J51" s="698"/>
      <c r="K51" s="227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</row>
    <row r="52" spans="1:23" x14ac:dyDescent="0.3">
      <c r="A52" s="32"/>
      <c r="B52" s="198" t="s">
        <v>553</v>
      </c>
      <c r="C52" s="214" t="s">
        <v>152</v>
      </c>
      <c r="D52" s="563"/>
      <c r="E52" s="209" t="s">
        <v>148</v>
      </c>
      <c r="F52" s="222" t="s">
        <v>46</v>
      </c>
      <c r="G52" s="228"/>
      <c r="H52" s="228"/>
      <c r="I52" s="246"/>
      <c r="J52" s="352"/>
      <c r="K52" s="227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</row>
    <row r="53" spans="1:23" x14ac:dyDescent="0.3">
      <c r="A53" s="32"/>
      <c r="B53" s="198" t="s">
        <v>158</v>
      </c>
      <c r="C53" s="214" t="s">
        <v>555</v>
      </c>
      <c r="D53" s="563"/>
      <c r="E53" s="209"/>
      <c r="F53" s="222"/>
      <c r="G53" s="228"/>
      <c r="H53" s="228"/>
      <c r="I53" s="246"/>
      <c r="J53" s="352"/>
      <c r="K53" s="227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</row>
    <row r="54" spans="1:23" x14ac:dyDescent="0.3">
      <c r="A54" s="32"/>
      <c r="B54" s="198"/>
      <c r="C54" s="214" t="s">
        <v>556</v>
      </c>
      <c r="D54" s="563"/>
      <c r="E54" s="209"/>
      <c r="F54" s="222"/>
      <c r="G54" s="228"/>
      <c r="H54" s="228"/>
      <c r="I54" s="246"/>
      <c r="J54" s="352"/>
      <c r="K54" s="227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</row>
    <row r="55" spans="1:23" x14ac:dyDescent="0.3">
      <c r="A55" s="32"/>
      <c r="B55" s="198"/>
      <c r="C55" s="214" t="s">
        <v>557</v>
      </c>
      <c r="D55" s="563"/>
      <c r="E55" s="209"/>
      <c r="F55" s="222"/>
      <c r="G55" s="228"/>
      <c r="H55" s="228"/>
      <c r="I55" s="246"/>
      <c r="J55" s="352"/>
      <c r="K55" s="227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</row>
    <row r="56" spans="1:23" x14ac:dyDescent="0.3">
      <c r="A56" s="32"/>
      <c r="B56" s="198"/>
      <c r="C56" s="214" t="s">
        <v>558</v>
      </c>
      <c r="D56" s="563"/>
      <c r="E56" s="209"/>
      <c r="F56" s="222"/>
      <c r="G56" s="228"/>
      <c r="H56" s="228"/>
      <c r="I56" s="246"/>
      <c r="J56" s="352"/>
      <c r="K56" s="227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</row>
    <row r="57" spans="1:23" x14ac:dyDescent="0.3">
      <c r="A57" s="32"/>
      <c r="B57" s="198"/>
      <c r="C57" s="214"/>
      <c r="D57" s="563"/>
      <c r="E57" s="209"/>
      <c r="F57" s="222"/>
      <c r="G57" s="228"/>
      <c r="H57" s="228"/>
      <c r="I57" s="246"/>
      <c r="J57" s="352"/>
      <c r="K57" s="227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</row>
    <row r="58" spans="1:23" ht="20.25" customHeight="1" x14ac:dyDescent="0.3">
      <c r="A58" s="54">
        <v>6</v>
      </c>
      <c r="B58" s="242" t="s">
        <v>560</v>
      </c>
      <c r="C58" s="235" t="s">
        <v>561</v>
      </c>
      <c r="D58" s="373">
        <v>965770</v>
      </c>
      <c r="E58" s="171" t="s">
        <v>330</v>
      </c>
      <c r="F58" s="239" t="s">
        <v>45</v>
      </c>
      <c r="G58" s="225" t="s">
        <v>566</v>
      </c>
      <c r="H58" s="225"/>
      <c r="I58" s="699"/>
      <c r="J58" s="700"/>
      <c r="K58" s="191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42"/>
    </row>
    <row r="59" spans="1:23" ht="20.25" customHeight="1" x14ac:dyDescent="0.3">
      <c r="A59" s="32"/>
      <c r="B59" s="241"/>
      <c r="C59" s="212" t="s">
        <v>562</v>
      </c>
      <c r="D59" s="374"/>
      <c r="E59" s="231" t="s">
        <v>331</v>
      </c>
      <c r="F59" s="222" t="s">
        <v>46</v>
      </c>
      <c r="G59" s="231">
        <v>3</v>
      </c>
      <c r="H59" s="231">
        <v>1</v>
      </c>
      <c r="I59" s="693" t="s">
        <v>567</v>
      </c>
      <c r="J59" s="694"/>
      <c r="K59" s="197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42"/>
    </row>
    <row r="60" spans="1:23" ht="20.25" customHeight="1" x14ac:dyDescent="0.3">
      <c r="A60" s="32"/>
      <c r="B60" s="241"/>
      <c r="C60" s="212" t="s">
        <v>563</v>
      </c>
      <c r="D60" s="374"/>
      <c r="E60" s="197" t="s">
        <v>147</v>
      </c>
      <c r="F60" s="222"/>
      <c r="G60" s="231"/>
      <c r="H60" s="231"/>
      <c r="I60" s="513"/>
      <c r="J60" s="514"/>
      <c r="K60" s="197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42"/>
    </row>
    <row r="61" spans="1:23" x14ac:dyDescent="0.3">
      <c r="A61" s="33"/>
      <c r="B61" s="251"/>
      <c r="C61" s="233" t="s">
        <v>568</v>
      </c>
      <c r="D61" s="375"/>
      <c r="E61" s="233" t="s">
        <v>148</v>
      </c>
      <c r="F61" s="240"/>
      <c r="G61" s="232"/>
      <c r="H61" s="232"/>
      <c r="I61" s="250"/>
      <c r="J61" s="351"/>
      <c r="K61" s="20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42"/>
    </row>
    <row r="62" spans="1:23" x14ac:dyDescent="0.3">
      <c r="A62" s="6"/>
      <c r="B62" s="406"/>
      <c r="C62" s="407"/>
      <c r="D62" s="566"/>
      <c r="E62" s="411" t="s">
        <v>641</v>
      </c>
      <c r="F62" s="407"/>
      <c r="G62" s="408"/>
      <c r="H62" s="408"/>
      <c r="I62" s="408"/>
      <c r="J62" s="408"/>
      <c r="K62" s="409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42"/>
    </row>
    <row r="63" spans="1:23" x14ac:dyDescent="0.3">
      <c r="A63" s="54"/>
      <c r="B63" s="242"/>
      <c r="C63" s="235" t="s">
        <v>561</v>
      </c>
      <c r="D63" s="373"/>
      <c r="E63" s="568"/>
      <c r="F63" s="235"/>
      <c r="G63" s="225"/>
      <c r="H63" s="225"/>
      <c r="I63" s="511"/>
      <c r="J63" s="512"/>
      <c r="K63" s="191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42"/>
    </row>
    <row r="64" spans="1:23" x14ac:dyDescent="0.3">
      <c r="A64" s="32"/>
      <c r="B64" s="241"/>
      <c r="C64" s="212" t="s">
        <v>574</v>
      </c>
      <c r="D64" s="374"/>
      <c r="E64" s="569"/>
      <c r="F64" s="212"/>
      <c r="G64" s="231"/>
      <c r="H64" s="231"/>
      <c r="I64" s="249"/>
      <c r="J64" s="349"/>
      <c r="K64" s="197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42"/>
    </row>
    <row r="65" spans="1:23" x14ac:dyDescent="0.3">
      <c r="A65" s="32"/>
      <c r="B65" s="241"/>
      <c r="C65" s="212" t="s">
        <v>575</v>
      </c>
      <c r="D65" s="374"/>
      <c r="E65" s="569"/>
      <c r="F65" s="212"/>
      <c r="G65" s="231"/>
      <c r="H65" s="231"/>
      <c r="I65" s="249"/>
      <c r="J65" s="349"/>
      <c r="K65" s="197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42"/>
    </row>
    <row r="66" spans="1:23" x14ac:dyDescent="0.3">
      <c r="A66" s="32"/>
      <c r="B66" s="241"/>
      <c r="C66" s="570" t="s">
        <v>576</v>
      </c>
      <c r="D66" s="374"/>
      <c r="E66" s="569"/>
      <c r="F66" s="212"/>
      <c r="G66" s="231"/>
      <c r="H66" s="231"/>
      <c r="I66" s="249"/>
      <c r="J66" s="349"/>
      <c r="K66" s="197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42"/>
    </row>
    <row r="67" spans="1:23" x14ac:dyDescent="0.3">
      <c r="A67" s="32"/>
      <c r="B67" s="241"/>
      <c r="C67" s="212" t="s">
        <v>577</v>
      </c>
      <c r="D67" s="374"/>
      <c r="E67" s="212"/>
      <c r="F67" s="212"/>
      <c r="G67" s="231"/>
      <c r="H67" s="231"/>
      <c r="I67" s="693"/>
      <c r="J67" s="694"/>
      <c r="K67" s="197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42"/>
    </row>
    <row r="68" spans="1:23" x14ac:dyDescent="0.3">
      <c r="A68" s="32"/>
      <c r="B68" s="241"/>
      <c r="C68" s="212" t="s">
        <v>564</v>
      </c>
      <c r="D68" s="374"/>
      <c r="E68" s="212"/>
      <c r="F68" s="212"/>
      <c r="G68" s="231"/>
      <c r="H68" s="231"/>
      <c r="I68" s="249"/>
      <c r="J68" s="349"/>
      <c r="K68" s="197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42"/>
    </row>
    <row r="69" spans="1:23" x14ac:dyDescent="0.3">
      <c r="A69" s="32"/>
      <c r="B69" s="241"/>
      <c r="C69" s="212" t="s">
        <v>565</v>
      </c>
      <c r="D69" s="374"/>
      <c r="E69" s="212"/>
      <c r="F69" s="212"/>
      <c r="G69" s="231"/>
      <c r="H69" s="231"/>
      <c r="I69" s="249"/>
      <c r="J69" s="349"/>
      <c r="K69" s="197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42"/>
    </row>
    <row r="70" spans="1:23" x14ac:dyDescent="0.3">
      <c r="A70" s="32"/>
      <c r="B70" s="241"/>
      <c r="C70" s="212" t="s">
        <v>561</v>
      </c>
      <c r="D70" s="374"/>
      <c r="E70" s="212"/>
      <c r="F70" s="212"/>
      <c r="G70" s="231"/>
      <c r="H70" s="231"/>
      <c r="I70" s="249"/>
      <c r="J70" s="349"/>
      <c r="K70" s="197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42"/>
    </row>
    <row r="71" spans="1:23" x14ac:dyDescent="0.3">
      <c r="A71" s="32"/>
      <c r="B71" s="241"/>
      <c r="C71" s="212" t="s">
        <v>578</v>
      </c>
      <c r="D71" s="374"/>
      <c r="E71" s="212"/>
      <c r="F71" s="212"/>
      <c r="G71" s="231"/>
      <c r="H71" s="231"/>
      <c r="I71" s="249"/>
      <c r="J71" s="349"/>
      <c r="K71" s="197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42"/>
    </row>
    <row r="72" spans="1:23" x14ac:dyDescent="0.3">
      <c r="A72" s="32"/>
      <c r="B72" s="241"/>
      <c r="C72" s="212" t="s">
        <v>579</v>
      </c>
      <c r="D72" s="374"/>
      <c r="E72" s="212"/>
      <c r="F72" s="212"/>
      <c r="G72" s="231"/>
      <c r="H72" s="231"/>
      <c r="I72" s="249"/>
      <c r="J72" s="349"/>
      <c r="K72" s="197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42"/>
    </row>
    <row r="73" spans="1:23" x14ac:dyDescent="0.3">
      <c r="A73" s="32"/>
      <c r="B73" s="241"/>
      <c r="C73" s="212" t="s">
        <v>580</v>
      </c>
      <c r="D73" s="374"/>
      <c r="E73" s="212"/>
      <c r="F73" s="212"/>
      <c r="G73" s="231"/>
      <c r="H73" s="231"/>
      <c r="I73" s="249"/>
      <c r="J73" s="349"/>
      <c r="K73" s="197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42"/>
    </row>
    <row r="74" spans="1:23" x14ac:dyDescent="0.3">
      <c r="A74" s="54">
        <v>7</v>
      </c>
      <c r="B74" s="242" t="s">
        <v>160</v>
      </c>
      <c r="C74" s="244" t="s">
        <v>569</v>
      </c>
      <c r="D74" s="567">
        <v>1713600</v>
      </c>
      <c r="E74" s="235" t="s">
        <v>165</v>
      </c>
      <c r="F74" s="239" t="s">
        <v>45</v>
      </c>
      <c r="G74" s="225">
        <v>102</v>
      </c>
      <c r="H74" s="225">
        <v>9</v>
      </c>
      <c r="I74" s="691" t="s">
        <v>581</v>
      </c>
      <c r="J74" s="692"/>
      <c r="K74" s="191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</row>
    <row r="75" spans="1:23" x14ac:dyDescent="0.3">
      <c r="A75" s="32"/>
      <c r="B75" s="241"/>
      <c r="C75" s="241" t="s">
        <v>570</v>
      </c>
      <c r="D75" s="374"/>
      <c r="E75" s="212" t="s">
        <v>71</v>
      </c>
      <c r="F75" s="222" t="s">
        <v>46</v>
      </c>
      <c r="G75" s="231"/>
      <c r="H75" s="231"/>
      <c r="I75" s="249"/>
      <c r="J75" s="349"/>
      <c r="K75" s="197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</row>
    <row r="76" spans="1:23" x14ac:dyDescent="0.3">
      <c r="A76" s="32"/>
      <c r="B76" s="241"/>
      <c r="C76" s="245" t="s">
        <v>571</v>
      </c>
      <c r="D76" s="374"/>
      <c r="E76" s="212"/>
      <c r="F76" s="222"/>
      <c r="G76" s="231"/>
      <c r="H76" s="231"/>
      <c r="I76" s="249"/>
      <c r="J76" s="349"/>
      <c r="K76" s="197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</row>
    <row r="77" spans="1:23" x14ac:dyDescent="0.3">
      <c r="A77" s="32"/>
      <c r="B77" s="241"/>
      <c r="C77" s="241" t="s">
        <v>161</v>
      </c>
      <c r="D77" s="374"/>
      <c r="E77" s="212"/>
      <c r="F77" s="222"/>
      <c r="G77" s="231"/>
      <c r="H77" s="231"/>
      <c r="I77" s="249"/>
      <c r="J77" s="349"/>
      <c r="K77" s="197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</row>
    <row r="78" spans="1:23" x14ac:dyDescent="0.3">
      <c r="A78" s="33"/>
      <c r="B78" s="243"/>
      <c r="C78" s="243" t="s">
        <v>572</v>
      </c>
      <c r="D78" s="375"/>
      <c r="E78" s="233"/>
      <c r="F78" s="240"/>
      <c r="G78" s="232"/>
      <c r="H78" s="232"/>
      <c r="I78" s="250"/>
      <c r="J78" s="351"/>
      <c r="K78" s="20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</row>
    <row r="79" spans="1:23" x14ac:dyDescent="0.3">
      <c r="A79" s="6"/>
      <c r="B79" s="406"/>
      <c r="C79" s="406"/>
      <c r="D79" s="566"/>
      <c r="E79" s="407"/>
      <c r="F79" s="403"/>
      <c r="G79" s="408"/>
      <c r="H79" s="408"/>
      <c r="I79" s="408"/>
      <c r="J79" s="408"/>
      <c r="K79" s="409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3" x14ac:dyDescent="0.3">
      <c r="A80" s="6"/>
      <c r="B80" s="406"/>
      <c r="C80" s="406"/>
      <c r="D80" s="566"/>
      <c r="E80" s="411" t="s">
        <v>642</v>
      </c>
      <c r="F80" s="403"/>
      <c r="G80" s="408"/>
      <c r="H80" s="408"/>
      <c r="I80" s="408"/>
      <c r="J80" s="408"/>
      <c r="K80" s="409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x14ac:dyDescent="0.3">
      <c r="A81" s="6"/>
      <c r="B81" s="406"/>
      <c r="C81" s="406"/>
      <c r="D81" s="566"/>
      <c r="E81" s="407"/>
      <c r="F81" s="403"/>
      <c r="G81" s="408"/>
      <c r="H81" s="408"/>
      <c r="I81" s="408"/>
      <c r="J81" s="408"/>
      <c r="K81" s="409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x14ac:dyDescent="0.3">
      <c r="A82" s="54"/>
      <c r="B82" s="242"/>
      <c r="C82" s="235" t="s">
        <v>162</v>
      </c>
      <c r="D82" s="373"/>
      <c r="E82" s="235"/>
      <c r="F82" s="235"/>
      <c r="G82" s="225"/>
      <c r="H82" s="225"/>
      <c r="I82" s="511"/>
      <c r="J82" s="512"/>
      <c r="K82" s="191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08"/>
    </row>
    <row r="83" spans="1:22" x14ac:dyDescent="0.3">
      <c r="A83" s="32"/>
      <c r="B83" s="241"/>
      <c r="C83" s="212" t="s">
        <v>163</v>
      </c>
      <c r="D83" s="374"/>
      <c r="E83" s="212"/>
      <c r="F83" s="212"/>
      <c r="G83" s="231"/>
      <c r="H83" s="231"/>
      <c r="I83" s="249"/>
      <c r="J83" s="349"/>
      <c r="K83" s="197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517"/>
    </row>
    <row r="84" spans="1:22" x14ac:dyDescent="0.3">
      <c r="A84" s="32"/>
      <c r="B84" s="241"/>
      <c r="C84" s="212" t="s">
        <v>573</v>
      </c>
      <c r="D84" s="374"/>
      <c r="E84" s="212"/>
      <c r="F84" s="212"/>
      <c r="G84" s="231"/>
      <c r="H84" s="231"/>
      <c r="I84" s="249"/>
      <c r="J84" s="349"/>
      <c r="K84" s="197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517"/>
    </row>
    <row r="85" spans="1:22" x14ac:dyDescent="0.3">
      <c r="A85" s="32"/>
      <c r="B85" s="241"/>
      <c r="C85" s="212" t="s">
        <v>164</v>
      </c>
      <c r="D85" s="374"/>
      <c r="E85" s="212"/>
      <c r="F85" s="212"/>
      <c r="G85" s="231"/>
      <c r="H85" s="231"/>
      <c r="I85" s="249"/>
      <c r="J85" s="349"/>
      <c r="K85" s="197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517"/>
    </row>
    <row r="86" spans="1:22" x14ac:dyDescent="0.3">
      <c r="A86" s="32"/>
      <c r="B86" s="241"/>
      <c r="C86" s="212" t="s">
        <v>590</v>
      </c>
      <c r="D86" s="374"/>
      <c r="E86" s="212"/>
      <c r="F86" s="212"/>
      <c r="G86" s="231"/>
      <c r="H86" s="231"/>
      <c r="I86" s="249"/>
      <c r="J86" s="349"/>
      <c r="K86" s="197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517"/>
    </row>
    <row r="87" spans="1:22" x14ac:dyDescent="0.3">
      <c r="A87" s="32"/>
      <c r="B87" s="241"/>
      <c r="C87" s="233" t="s">
        <v>580</v>
      </c>
      <c r="D87" s="375"/>
      <c r="E87" s="233"/>
      <c r="F87" s="233"/>
      <c r="G87" s="232"/>
      <c r="H87" s="232"/>
      <c r="I87" s="250"/>
      <c r="J87" s="351"/>
      <c r="K87" s="20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18"/>
    </row>
    <row r="88" spans="1:22" x14ac:dyDescent="0.3">
      <c r="A88" s="32"/>
      <c r="B88" s="241"/>
      <c r="C88" s="244" t="s">
        <v>582</v>
      </c>
      <c r="D88" s="567"/>
      <c r="E88" s="235" t="s">
        <v>165</v>
      </c>
      <c r="F88" s="239" t="s">
        <v>45</v>
      </c>
      <c r="G88" s="225">
        <v>102</v>
      </c>
      <c r="H88" s="225">
        <v>9</v>
      </c>
      <c r="I88" s="691" t="s">
        <v>581</v>
      </c>
      <c r="J88" s="692"/>
      <c r="K88" s="191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</row>
    <row r="89" spans="1:22" x14ac:dyDescent="0.3">
      <c r="A89" s="32"/>
      <c r="B89" s="241"/>
      <c r="C89" s="241" t="s">
        <v>583</v>
      </c>
      <c r="D89" s="374"/>
      <c r="E89" s="212" t="s">
        <v>585</v>
      </c>
      <c r="F89" s="222" t="s">
        <v>46</v>
      </c>
      <c r="G89" s="231"/>
      <c r="H89" s="231"/>
      <c r="I89" s="249"/>
      <c r="J89" s="349"/>
      <c r="K89" s="197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</row>
    <row r="90" spans="1:22" x14ac:dyDescent="0.3">
      <c r="A90" s="32"/>
      <c r="B90" s="241"/>
      <c r="C90" s="241" t="s">
        <v>584</v>
      </c>
      <c r="D90" s="374"/>
      <c r="E90" s="212"/>
      <c r="F90" s="222"/>
      <c r="G90" s="231"/>
      <c r="H90" s="231"/>
      <c r="I90" s="249"/>
      <c r="J90" s="349"/>
      <c r="K90" s="197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</row>
    <row r="91" spans="1:22" x14ac:dyDescent="0.3">
      <c r="A91" s="32"/>
      <c r="B91" s="241"/>
      <c r="C91" s="212" t="s">
        <v>586</v>
      </c>
      <c r="D91" s="374"/>
      <c r="E91" s="212"/>
      <c r="F91" s="212"/>
      <c r="G91" s="231"/>
      <c r="H91" s="231"/>
      <c r="I91" s="249"/>
      <c r="J91" s="349"/>
      <c r="K91" s="197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</row>
    <row r="92" spans="1:22" x14ac:dyDescent="0.3">
      <c r="A92" s="32"/>
      <c r="B92" s="241"/>
      <c r="C92" s="212" t="s">
        <v>163</v>
      </c>
      <c r="D92" s="374"/>
      <c r="E92" s="212"/>
      <c r="F92" s="212"/>
      <c r="G92" s="231"/>
      <c r="H92" s="231"/>
      <c r="I92" s="249"/>
      <c r="J92" s="349"/>
      <c r="K92" s="197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</row>
    <row r="93" spans="1:22" x14ac:dyDescent="0.3">
      <c r="A93" s="32"/>
      <c r="B93" s="241"/>
      <c r="C93" s="212" t="s">
        <v>587</v>
      </c>
      <c r="D93" s="374"/>
      <c r="E93" s="212"/>
      <c r="F93" s="212"/>
      <c r="G93" s="231"/>
      <c r="H93" s="231"/>
      <c r="I93" s="249"/>
      <c r="J93" s="349"/>
      <c r="K93" s="197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</row>
    <row r="94" spans="1:22" x14ac:dyDescent="0.3">
      <c r="A94" s="32"/>
      <c r="B94" s="241"/>
      <c r="C94" s="212" t="s">
        <v>588</v>
      </c>
      <c r="D94" s="374"/>
      <c r="E94" s="212"/>
      <c r="F94" s="212"/>
      <c r="G94" s="231"/>
      <c r="H94" s="231"/>
      <c r="I94" s="249"/>
      <c r="J94" s="349"/>
      <c r="K94" s="197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</row>
    <row r="95" spans="1:22" x14ac:dyDescent="0.3">
      <c r="A95" s="32"/>
      <c r="B95" s="241"/>
      <c r="C95" s="212" t="s">
        <v>589</v>
      </c>
      <c r="D95" s="374"/>
      <c r="E95" s="212"/>
      <c r="F95" s="212"/>
      <c r="G95" s="231"/>
      <c r="H95" s="231"/>
      <c r="I95" s="249"/>
      <c r="J95" s="349"/>
      <c r="K95" s="197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</row>
    <row r="96" spans="1:22" x14ac:dyDescent="0.3">
      <c r="A96" s="33"/>
      <c r="B96" s="243"/>
      <c r="C96" s="233" t="s">
        <v>580</v>
      </c>
      <c r="D96" s="375"/>
      <c r="E96" s="233"/>
      <c r="F96" s="233"/>
      <c r="G96" s="232"/>
      <c r="H96" s="232"/>
      <c r="I96" s="250"/>
      <c r="J96" s="351"/>
      <c r="K96" s="20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</row>
    <row r="97" spans="1:22" x14ac:dyDescent="0.3">
      <c r="A97" s="6"/>
      <c r="B97" s="406"/>
      <c r="C97" s="407"/>
      <c r="D97" s="566"/>
      <c r="E97" s="407"/>
      <c r="F97" s="407"/>
      <c r="G97" s="408"/>
      <c r="H97" s="408"/>
      <c r="I97" s="408"/>
      <c r="J97" s="408"/>
      <c r="K97" s="409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x14ac:dyDescent="0.3">
      <c r="A98" s="6"/>
      <c r="B98" s="406"/>
      <c r="C98" s="407"/>
      <c r="D98" s="566"/>
      <c r="E98" s="407"/>
      <c r="F98" s="407"/>
      <c r="G98" s="408"/>
      <c r="H98" s="408"/>
      <c r="I98" s="408"/>
      <c r="J98" s="408"/>
      <c r="K98" s="409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x14ac:dyDescent="0.3">
      <c r="A99" s="6"/>
      <c r="B99" s="406"/>
      <c r="C99" s="407"/>
      <c r="D99" s="566"/>
      <c r="E99" s="411" t="s">
        <v>293</v>
      </c>
      <c r="F99" s="407"/>
      <c r="G99" s="408"/>
      <c r="H99" s="408"/>
      <c r="I99" s="408"/>
      <c r="J99" s="408"/>
      <c r="K99" s="409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x14ac:dyDescent="0.3">
      <c r="A100" s="6"/>
      <c r="B100" s="406"/>
      <c r="C100" s="407"/>
      <c r="D100" s="566"/>
      <c r="E100" s="407"/>
      <c r="F100" s="407"/>
      <c r="G100" s="408"/>
      <c r="H100" s="408"/>
      <c r="I100" s="408"/>
      <c r="J100" s="408"/>
      <c r="K100" s="409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x14ac:dyDescent="0.3">
      <c r="A101" s="54"/>
      <c r="B101" s="242"/>
      <c r="C101" s="244" t="s">
        <v>591</v>
      </c>
      <c r="D101" s="567"/>
      <c r="E101" s="235" t="s">
        <v>165</v>
      </c>
      <c r="F101" s="239" t="s">
        <v>45</v>
      </c>
      <c r="G101" s="225">
        <v>102</v>
      </c>
      <c r="H101" s="225">
        <v>9</v>
      </c>
      <c r="I101" s="691" t="s">
        <v>593</v>
      </c>
      <c r="J101" s="692"/>
      <c r="K101" s="191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</row>
    <row r="102" spans="1:22" x14ac:dyDescent="0.3">
      <c r="A102" s="32"/>
      <c r="B102" s="241"/>
      <c r="C102" s="241" t="s">
        <v>166</v>
      </c>
      <c r="D102" s="374"/>
      <c r="E102" s="212" t="s">
        <v>82</v>
      </c>
      <c r="F102" s="222" t="s">
        <v>46</v>
      </c>
      <c r="G102" s="231"/>
      <c r="H102" s="231"/>
      <c r="I102" s="249"/>
      <c r="J102" s="349"/>
      <c r="K102" s="197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</row>
    <row r="103" spans="1:22" x14ac:dyDescent="0.3">
      <c r="A103" s="32"/>
      <c r="B103" s="241"/>
      <c r="C103" s="241" t="s">
        <v>592</v>
      </c>
      <c r="D103" s="374"/>
      <c r="E103" s="212"/>
      <c r="F103" s="222"/>
      <c r="G103" s="231"/>
      <c r="H103" s="231"/>
      <c r="I103" s="249"/>
      <c r="J103" s="349"/>
      <c r="K103" s="197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</row>
    <row r="104" spans="1:22" x14ac:dyDescent="0.3">
      <c r="A104" s="32"/>
      <c r="B104" s="241"/>
      <c r="C104" s="212" t="s">
        <v>162</v>
      </c>
      <c r="D104" s="374"/>
      <c r="E104" s="212"/>
      <c r="F104" s="212"/>
      <c r="G104" s="231"/>
      <c r="H104" s="231"/>
      <c r="I104" s="249"/>
      <c r="J104" s="349"/>
      <c r="K104" s="197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</row>
    <row r="105" spans="1:22" x14ac:dyDescent="0.3">
      <c r="A105" s="32"/>
      <c r="B105" s="241"/>
      <c r="C105" s="212" t="s">
        <v>163</v>
      </c>
      <c r="D105" s="374"/>
      <c r="E105" s="212"/>
      <c r="F105" s="212"/>
      <c r="G105" s="231"/>
      <c r="H105" s="231"/>
      <c r="I105" s="249"/>
      <c r="J105" s="349"/>
      <c r="K105" s="197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</row>
    <row r="106" spans="1:22" x14ac:dyDescent="0.3">
      <c r="A106" s="32"/>
      <c r="B106" s="241"/>
      <c r="C106" s="212" t="s">
        <v>594</v>
      </c>
      <c r="D106" s="374"/>
      <c r="E106" s="212"/>
      <c r="F106" s="212"/>
      <c r="G106" s="231"/>
      <c r="H106" s="231"/>
      <c r="I106" s="249"/>
      <c r="J106" s="349"/>
      <c r="K106" s="197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</row>
    <row r="107" spans="1:22" x14ac:dyDescent="0.3">
      <c r="A107" s="32"/>
      <c r="B107" s="241"/>
      <c r="C107" s="212" t="s">
        <v>164</v>
      </c>
      <c r="D107" s="374"/>
      <c r="E107" s="212"/>
      <c r="F107" s="212"/>
      <c r="G107" s="231"/>
      <c r="H107" s="231"/>
      <c r="I107" s="249"/>
      <c r="J107" s="349"/>
      <c r="K107" s="197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</row>
    <row r="108" spans="1:22" x14ac:dyDescent="0.3">
      <c r="A108" s="32"/>
      <c r="B108" s="241"/>
      <c r="C108" s="212" t="s">
        <v>595</v>
      </c>
      <c r="D108" s="374"/>
      <c r="E108" s="212"/>
      <c r="F108" s="212"/>
      <c r="G108" s="231"/>
      <c r="H108" s="231"/>
      <c r="I108" s="249"/>
      <c r="J108" s="349"/>
      <c r="K108" s="197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</row>
    <row r="109" spans="1:22" x14ac:dyDescent="0.3">
      <c r="A109" s="32"/>
      <c r="B109" s="241"/>
      <c r="C109" s="233" t="s">
        <v>596</v>
      </c>
      <c r="D109" s="375"/>
      <c r="E109" s="233"/>
      <c r="F109" s="233"/>
      <c r="G109" s="232"/>
      <c r="H109" s="232"/>
      <c r="I109" s="250"/>
      <c r="J109" s="351"/>
      <c r="K109" s="20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</row>
    <row r="110" spans="1:22" x14ac:dyDescent="0.3">
      <c r="A110" s="32"/>
      <c r="B110" s="241"/>
      <c r="C110" s="244" t="s">
        <v>597</v>
      </c>
      <c r="D110" s="567"/>
      <c r="E110" s="235" t="s">
        <v>165</v>
      </c>
      <c r="F110" s="239" t="s">
        <v>45</v>
      </c>
      <c r="G110" s="225">
        <v>102</v>
      </c>
      <c r="H110" s="225">
        <v>9</v>
      </c>
      <c r="I110" s="691" t="s">
        <v>599</v>
      </c>
      <c r="J110" s="692"/>
      <c r="K110" s="191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</row>
    <row r="111" spans="1:22" x14ac:dyDescent="0.3">
      <c r="A111" s="32"/>
      <c r="B111" s="241"/>
      <c r="C111" s="241" t="s">
        <v>167</v>
      </c>
      <c r="D111" s="374"/>
      <c r="E111" s="212" t="s">
        <v>168</v>
      </c>
      <c r="F111" s="222" t="s">
        <v>46</v>
      </c>
      <c r="G111" s="231"/>
      <c r="H111" s="231"/>
      <c r="I111" s="249"/>
      <c r="J111" s="349"/>
      <c r="K111" s="197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</row>
    <row r="112" spans="1:22" x14ac:dyDescent="0.3">
      <c r="A112" s="32"/>
      <c r="B112" s="241"/>
      <c r="C112" s="241" t="s">
        <v>598</v>
      </c>
      <c r="D112" s="374"/>
      <c r="E112" s="212"/>
      <c r="F112" s="222"/>
      <c r="G112" s="231"/>
      <c r="H112" s="231"/>
      <c r="I112" s="249"/>
      <c r="J112" s="349"/>
      <c r="K112" s="197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</row>
    <row r="113" spans="1:23" x14ac:dyDescent="0.3">
      <c r="A113" s="32"/>
      <c r="B113" s="241"/>
      <c r="C113" s="212" t="s">
        <v>162</v>
      </c>
      <c r="D113" s="374"/>
      <c r="E113" s="212"/>
      <c r="F113" s="212"/>
      <c r="G113" s="231"/>
      <c r="H113" s="231"/>
      <c r="I113" s="249"/>
      <c r="J113" s="349"/>
      <c r="K113" s="197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</row>
    <row r="114" spans="1:23" x14ac:dyDescent="0.3">
      <c r="A114" s="32"/>
      <c r="B114" s="241"/>
      <c r="C114" s="212" t="s">
        <v>163</v>
      </c>
      <c r="D114" s="374"/>
      <c r="E114" s="212"/>
      <c r="F114" s="212"/>
      <c r="G114" s="231"/>
      <c r="H114" s="231"/>
      <c r="I114" s="249"/>
      <c r="J114" s="349"/>
      <c r="K114" s="197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</row>
    <row r="115" spans="1:23" x14ac:dyDescent="0.3">
      <c r="A115" s="32"/>
      <c r="B115" s="241"/>
      <c r="C115" s="212" t="s">
        <v>600</v>
      </c>
      <c r="D115" s="374"/>
      <c r="E115" s="212"/>
      <c r="F115" s="212"/>
      <c r="G115" s="231"/>
      <c r="H115" s="231"/>
      <c r="I115" s="249"/>
      <c r="J115" s="349"/>
      <c r="K115" s="197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</row>
    <row r="116" spans="1:23" x14ac:dyDescent="0.3">
      <c r="A116" s="32"/>
      <c r="B116" s="241"/>
      <c r="C116" s="212" t="s">
        <v>164</v>
      </c>
      <c r="D116" s="374"/>
      <c r="E116" s="212"/>
      <c r="F116" s="212"/>
      <c r="G116" s="231"/>
      <c r="H116" s="231"/>
      <c r="I116" s="249"/>
      <c r="J116" s="349"/>
      <c r="K116" s="197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</row>
    <row r="117" spans="1:23" x14ac:dyDescent="0.3">
      <c r="A117" s="32"/>
      <c r="B117" s="241"/>
      <c r="C117" s="212" t="s">
        <v>601</v>
      </c>
      <c r="D117" s="374"/>
      <c r="E117" s="212"/>
      <c r="F117" s="212"/>
      <c r="G117" s="231"/>
      <c r="H117" s="231"/>
      <c r="I117" s="249"/>
      <c r="J117" s="349"/>
      <c r="K117" s="197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</row>
    <row r="118" spans="1:23" x14ac:dyDescent="0.3">
      <c r="A118" s="33"/>
      <c r="B118" s="243"/>
      <c r="C118" s="233" t="s">
        <v>596</v>
      </c>
      <c r="D118" s="375"/>
      <c r="E118" s="233"/>
      <c r="F118" s="233"/>
      <c r="G118" s="232"/>
      <c r="H118" s="232"/>
      <c r="I118" s="250"/>
      <c r="J118" s="351"/>
      <c r="K118" s="20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</row>
    <row r="119" spans="1:23" x14ac:dyDescent="0.3">
      <c r="A119" s="6"/>
      <c r="B119" s="406"/>
      <c r="C119" s="407"/>
      <c r="D119" s="566"/>
      <c r="E119" s="411" t="s">
        <v>294</v>
      </c>
      <c r="F119" s="407"/>
      <c r="G119" s="408"/>
      <c r="H119" s="408"/>
      <c r="I119" s="408"/>
      <c r="J119" s="408"/>
      <c r="K119" s="409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3" x14ac:dyDescent="0.3">
      <c r="C120" s="110"/>
    </row>
    <row r="121" spans="1:23" x14ac:dyDescent="0.3">
      <c r="C121" s="110"/>
    </row>
    <row r="122" spans="1:23" x14ac:dyDescent="0.3">
      <c r="C122" s="110"/>
    </row>
    <row r="123" spans="1:23" x14ac:dyDescent="0.3">
      <c r="C123" s="110"/>
    </row>
    <row r="124" spans="1:23" x14ac:dyDescent="0.3">
      <c r="C124" s="110"/>
    </row>
    <row r="125" spans="1:23" x14ac:dyDescent="0.3">
      <c r="C125" s="110"/>
    </row>
    <row r="126" spans="1:23" x14ac:dyDescent="0.3">
      <c r="C126" s="110"/>
    </row>
    <row r="127" spans="1:23" x14ac:dyDescent="0.3">
      <c r="C127" s="110"/>
    </row>
    <row r="128" spans="1:23" x14ac:dyDescent="0.3">
      <c r="C128" s="110"/>
      <c r="W128" s="42"/>
    </row>
    <row r="129" spans="3:23" x14ac:dyDescent="0.3">
      <c r="C129" s="110"/>
    </row>
    <row r="130" spans="3:23" x14ac:dyDescent="0.3">
      <c r="C130" s="110"/>
    </row>
    <row r="131" spans="3:23" x14ac:dyDescent="0.3">
      <c r="C131" s="110"/>
    </row>
    <row r="132" spans="3:23" x14ac:dyDescent="0.3">
      <c r="W132" s="42"/>
    </row>
  </sheetData>
  <mergeCells count="30">
    <mergeCell ref="I101:J101"/>
    <mergeCell ref="I110:J110"/>
    <mergeCell ref="Q7:S7"/>
    <mergeCell ref="I67:J67"/>
    <mergeCell ref="I8:J8"/>
    <mergeCell ref="I74:J74"/>
    <mergeCell ref="I88:J88"/>
    <mergeCell ref="I25:J25"/>
    <mergeCell ref="I44:J44"/>
    <mergeCell ref="I51:J51"/>
    <mergeCell ref="I58:J58"/>
    <mergeCell ref="I9:J9"/>
    <mergeCell ref="I17:J17"/>
    <mergeCell ref="I59:J59"/>
    <mergeCell ref="A1:V1"/>
    <mergeCell ref="A2:V2"/>
    <mergeCell ref="A3:V3"/>
    <mergeCell ref="B6:B8"/>
    <mergeCell ref="C6:C8"/>
    <mergeCell ref="D6:D8"/>
    <mergeCell ref="F6:F8"/>
    <mergeCell ref="G6:J6"/>
    <mergeCell ref="K6:M6"/>
    <mergeCell ref="N6:V6"/>
    <mergeCell ref="T7:V7"/>
    <mergeCell ref="G7:H7"/>
    <mergeCell ref="I7:J7"/>
    <mergeCell ref="K7:M7"/>
    <mergeCell ref="N7:P7"/>
    <mergeCell ref="B5:C5"/>
  </mergeCells>
  <pageMargins left="0.27559055118110237" right="0.23622047244094491" top="1.0629921259842521" bottom="0.2362204724409449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17</vt:i4>
      </vt:variant>
      <vt:variant>
        <vt:lpstr>ช่วงที่มีชื่อ</vt:lpstr>
      </vt:variant>
      <vt:variant>
        <vt:i4>15</vt:i4>
      </vt:variant>
    </vt:vector>
  </HeadingPairs>
  <TitlesOfParts>
    <vt:vector size="32" baseType="lpstr">
      <vt:lpstr>ส่วนที่  2บัญชีสรุปฯ</vt:lpstr>
      <vt:lpstr>1.1</vt:lpstr>
      <vt:lpstr>1.2</vt:lpstr>
      <vt:lpstr>2.1 </vt:lpstr>
      <vt:lpstr>2.2</vt:lpstr>
      <vt:lpstr>3.1</vt:lpstr>
      <vt:lpstr>3.2</vt:lpstr>
      <vt:lpstr>3.3</vt:lpstr>
      <vt:lpstr>4.1</vt:lpstr>
      <vt:lpstr>4.2</vt:lpstr>
      <vt:lpstr>5.1</vt:lpstr>
      <vt:lpstr>5.2</vt:lpstr>
      <vt:lpstr>5.3</vt:lpstr>
      <vt:lpstr>5.4</vt:lpstr>
      <vt:lpstr>5.5</vt:lpstr>
      <vt:lpstr>5.6</vt:lpstr>
      <vt:lpstr>บัญชีครุภัณฑ์(3)</vt:lpstr>
      <vt:lpstr>'1.1'!Print_Titles</vt:lpstr>
      <vt:lpstr>'1.2'!Print_Titles</vt:lpstr>
      <vt:lpstr>'2.1 '!Print_Titles</vt:lpstr>
      <vt:lpstr>'2.2'!Print_Titles</vt:lpstr>
      <vt:lpstr>'3.1'!Print_Titles</vt:lpstr>
      <vt:lpstr>'3.3'!Print_Titles</vt:lpstr>
      <vt:lpstr>'4.1'!Print_Titles</vt:lpstr>
      <vt:lpstr>'4.2'!Print_Titles</vt:lpstr>
      <vt:lpstr>'5.1'!Print_Titles</vt:lpstr>
      <vt:lpstr>'5.2'!Print_Titles</vt:lpstr>
      <vt:lpstr>'5.3'!Print_Titles</vt:lpstr>
      <vt:lpstr>'5.5'!Print_Titles</vt:lpstr>
      <vt:lpstr>'5.6'!Print_Titles</vt:lpstr>
      <vt:lpstr>'บัญชีครุภัณฑ์(3)'!Print_Titles</vt:lpstr>
      <vt:lpstr>'ส่วนที่  2บัญชีสรุปฯ'!Print_Titles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2006-09-13T11:32:04Z</dcterms:created>
  <dcterms:modified xsi:type="dcterms:W3CDTF">2022-03-24T07:23:35Z</dcterms:modified>
</cp:coreProperties>
</file>